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3395" windowHeight="3930" activeTab="2"/>
  </bookViews>
  <sheets>
    <sheet name="Zdrojové údaje" sheetId="1" r:id="rId1"/>
    <sheet name="Vekový bonus" sheetId="2" r:id="rId2"/>
    <sheet name="Valorizácia_scenáre" sheetId="4" r:id="rId3"/>
  </sheets>
  <calcPr calcId="145621"/>
</workbook>
</file>

<file path=xl/calcChain.xml><?xml version="1.0" encoding="utf-8"?>
<calcChain xmlns="http://schemas.openxmlformats.org/spreadsheetml/2006/main">
  <c r="AL6" i="2" l="1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5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" i="2"/>
  <c r="G50" i="4"/>
  <c r="H50" i="4" s="1"/>
  <c r="G51" i="4"/>
  <c r="H51" i="4" s="1"/>
  <c r="G52" i="4"/>
  <c r="H52" i="4" s="1"/>
  <c r="H49" i="4"/>
  <c r="G5" i="4"/>
  <c r="H5" i="4" s="1"/>
  <c r="G6" i="4"/>
  <c r="H6" i="4" s="1"/>
  <c r="G7" i="4"/>
  <c r="H7" i="4" s="1"/>
  <c r="H4" i="4"/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8" i="4"/>
  <c r="F54" i="4"/>
  <c r="D54" i="4" l="1"/>
  <c r="X5" i="4" l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4" i="4"/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4" i="4"/>
  <c r="W48" i="4" l="1"/>
  <c r="O48" i="4"/>
  <c r="F48" i="4"/>
  <c r="W47" i="4"/>
  <c r="O47" i="4"/>
  <c r="F47" i="4"/>
  <c r="W46" i="4"/>
  <c r="O46" i="4"/>
  <c r="F46" i="4"/>
  <c r="W45" i="4"/>
  <c r="O45" i="4"/>
  <c r="F45" i="4"/>
  <c r="W44" i="4"/>
  <c r="O44" i="4"/>
  <c r="F44" i="4"/>
  <c r="W43" i="4"/>
  <c r="O43" i="4"/>
  <c r="F43" i="4"/>
  <c r="W42" i="4"/>
  <c r="O42" i="4"/>
  <c r="F42" i="4"/>
  <c r="W41" i="4"/>
  <c r="O41" i="4"/>
  <c r="F41" i="4"/>
  <c r="W40" i="4"/>
  <c r="O40" i="4"/>
  <c r="F40" i="4"/>
  <c r="W39" i="4"/>
  <c r="O39" i="4"/>
  <c r="F39" i="4"/>
  <c r="W38" i="4"/>
  <c r="O38" i="4"/>
  <c r="F38" i="4"/>
  <c r="W37" i="4"/>
  <c r="O37" i="4"/>
  <c r="F37" i="4"/>
  <c r="W36" i="4"/>
  <c r="O36" i="4"/>
  <c r="F36" i="4"/>
  <c r="W35" i="4"/>
  <c r="O35" i="4"/>
  <c r="F35" i="4"/>
  <c r="W34" i="4"/>
  <c r="O34" i="4"/>
  <c r="F34" i="4"/>
  <c r="W33" i="4"/>
  <c r="O33" i="4"/>
  <c r="F33" i="4"/>
  <c r="W32" i="4"/>
  <c r="O32" i="4"/>
  <c r="F32" i="4"/>
  <c r="W31" i="4"/>
  <c r="O31" i="4"/>
  <c r="F31" i="4"/>
  <c r="W30" i="4"/>
  <c r="O30" i="4"/>
  <c r="F30" i="4"/>
  <c r="W29" i="4"/>
  <c r="O29" i="4"/>
  <c r="F29" i="4"/>
  <c r="W28" i="4"/>
  <c r="O28" i="4"/>
  <c r="F28" i="4"/>
  <c r="W27" i="4"/>
  <c r="O27" i="4"/>
  <c r="F27" i="4"/>
  <c r="W26" i="4"/>
  <c r="O26" i="4"/>
  <c r="F26" i="4"/>
  <c r="W25" i="4"/>
  <c r="O25" i="4"/>
  <c r="F25" i="4"/>
  <c r="W24" i="4"/>
  <c r="O24" i="4"/>
  <c r="F24" i="4"/>
  <c r="W23" i="4"/>
  <c r="O23" i="4"/>
  <c r="F23" i="4"/>
  <c r="W22" i="4"/>
  <c r="O22" i="4"/>
  <c r="F22" i="4"/>
  <c r="W21" i="4"/>
  <c r="O21" i="4"/>
  <c r="F21" i="4"/>
  <c r="W20" i="4"/>
  <c r="O20" i="4"/>
  <c r="F20" i="4"/>
  <c r="W19" i="4"/>
  <c r="O19" i="4"/>
  <c r="F19" i="4"/>
  <c r="W18" i="4"/>
  <c r="O18" i="4"/>
  <c r="F18" i="4"/>
  <c r="W17" i="4"/>
  <c r="O17" i="4"/>
  <c r="F17" i="4"/>
  <c r="W16" i="4"/>
  <c r="O16" i="4"/>
  <c r="F16" i="4"/>
  <c r="W15" i="4"/>
  <c r="O15" i="4"/>
  <c r="F15" i="4"/>
  <c r="W14" i="4"/>
  <c r="O14" i="4"/>
  <c r="F14" i="4"/>
  <c r="W13" i="4"/>
  <c r="O13" i="4"/>
  <c r="F13" i="4"/>
  <c r="W12" i="4"/>
  <c r="O12" i="4"/>
  <c r="F12" i="4"/>
  <c r="W11" i="4"/>
  <c r="O11" i="4"/>
  <c r="F11" i="4"/>
  <c r="W10" i="4"/>
  <c r="O10" i="4"/>
  <c r="F10" i="4"/>
  <c r="W9" i="4"/>
  <c r="O9" i="4"/>
  <c r="F9" i="4"/>
  <c r="W8" i="4"/>
  <c r="O8" i="4"/>
  <c r="F8" i="4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" i="2"/>
  <c r="Y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" i="2"/>
  <c r="BD14" i="1"/>
  <c r="AZ14" i="1"/>
  <c r="AV14" i="1"/>
  <c r="AR14" i="1"/>
  <c r="AN14" i="1"/>
  <c r="AJ14" i="1"/>
  <c r="AF14" i="1"/>
  <c r="AB14" i="1"/>
  <c r="X14" i="1"/>
  <c r="T14" i="1"/>
  <c r="P14" i="1"/>
  <c r="L14" i="1"/>
  <c r="H14" i="1"/>
  <c r="BD12" i="1"/>
  <c r="AZ12" i="1"/>
  <c r="AV12" i="1"/>
  <c r="AR12" i="1"/>
  <c r="AN12" i="1"/>
  <c r="AJ12" i="1"/>
  <c r="AF12" i="1"/>
  <c r="AB12" i="1"/>
  <c r="X12" i="1"/>
  <c r="T12" i="1"/>
  <c r="P12" i="1"/>
  <c r="L12" i="1"/>
  <c r="H12" i="1"/>
  <c r="D14" i="1"/>
  <c r="D12" i="1"/>
</calcChain>
</file>

<file path=xl/sharedStrings.xml><?xml version="1.0" encoding="utf-8"?>
<sst xmlns="http://schemas.openxmlformats.org/spreadsheetml/2006/main" count="127" uniqueCount="23">
  <si>
    <t>vek</t>
  </si>
  <si>
    <t>mean</t>
  </si>
  <si>
    <t>N</t>
  </si>
  <si>
    <t>sporiteľ</t>
  </si>
  <si>
    <t>priemerný ročný VZ na SD</t>
  </si>
  <si>
    <t>počet</t>
  </si>
  <si>
    <t xml:space="preserve">Vážené priemery </t>
  </si>
  <si>
    <t>vek/rok</t>
  </si>
  <si>
    <t>Vekový profil</t>
  </si>
  <si>
    <t>Vekový profil (normalizovaný)</t>
  </si>
  <si>
    <t>Vekový bonus</t>
  </si>
  <si>
    <t>Optimistický scenár</t>
  </si>
  <si>
    <t>Vek</t>
  </si>
  <si>
    <t>Počet rokov sporenia</t>
  </si>
  <si>
    <t>Produktivita</t>
  </si>
  <si>
    <t>Inflačný koeficient</t>
  </si>
  <si>
    <t>Valorizácia (ročná)</t>
  </si>
  <si>
    <t>Valorizácia (mesačná)</t>
  </si>
  <si>
    <t>Vekový bonus (mesačný)</t>
  </si>
  <si>
    <t>Vekový profil (vyhladený)_4</t>
  </si>
  <si>
    <t>Vekový bonus_4</t>
  </si>
  <si>
    <t xml:space="preserve">Základný scenár </t>
  </si>
  <si>
    <t xml:space="preserve">Pesimistický scenár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</si>
</sst>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"/>
    <numFmt numFmtId="165" formatCode="0.00000"/>
    <numFmt numFmtId="166" formatCode="#,##0.00000"/>
    <numFmt numFmtId="167" formatCode="0.00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2"/>
    <xf numFmtId="164" fontId="3" fillId="0" borderId="0" xfId="2" applyNumberFormat="1"/>
    <xf numFmtId="3" fontId="3" fillId="0" borderId="0" xfId="2" applyNumberFormat="1"/>
    <xf numFmtId="0" fontId="2" fillId="0" borderId="0" xfId="2" applyFont="1"/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3" fontId="3" fillId="0" borderId="2" xfId="2" applyNumberFormat="1" applyBorder="1" applyAlignment="1">
      <alignment horizontal="center"/>
    </xf>
    <xf numFmtId="3" fontId="3" fillId="0" borderId="1" xfId="2" applyNumberFormat="1" applyBorder="1" applyAlignment="1">
      <alignment horizontal="center"/>
    </xf>
    <xf numFmtId="3" fontId="3" fillId="0" borderId="3" xfId="2" applyNumberFormat="1" applyBorder="1" applyAlignment="1">
      <alignment horizontal="center"/>
    </xf>
    <xf numFmtId="0" fontId="2" fillId="0" borderId="0" xfId="0" applyFont="1"/>
    <xf numFmtId="165" fontId="2" fillId="0" borderId="0" xfId="2" applyNumberFormat="1" applyFont="1" applyAlignment="1">
      <alignment horizontal="center"/>
    </xf>
    <xf numFmtId="166" fontId="3" fillId="0" borderId="2" xfId="2" applyNumberFormat="1" applyBorder="1" applyAlignment="1">
      <alignment horizontal="center"/>
    </xf>
    <xf numFmtId="166" fontId="3" fillId="0" borderId="1" xfId="2" applyNumberFormat="1" applyBorder="1" applyAlignment="1">
      <alignment horizontal="center"/>
    </xf>
    <xf numFmtId="166" fontId="3" fillId="0" borderId="3" xfId="2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/>
    <xf numFmtId="10" fontId="0" fillId="0" borderId="0" xfId="0" applyNumberFormat="1" applyFill="1"/>
    <xf numFmtId="10" fontId="0" fillId="0" borderId="0" xfId="0" applyNumberFormat="1" applyAlignment="1">
      <alignment horizontal="center"/>
    </xf>
    <xf numFmtId="0" fontId="0" fillId="0" borderId="0" xfId="0" applyFill="1"/>
    <xf numFmtId="0" fontId="2" fillId="0" borderId="0" xfId="0" applyFont="1" applyFill="1"/>
    <xf numFmtId="10" fontId="0" fillId="0" borderId="0" xfId="0" applyNumberFormat="1" applyFill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10" fontId="2" fillId="0" borderId="0" xfId="0" applyNumberFormat="1" applyFont="1"/>
    <xf numFmtId="166" fontId="0" fillId="0" borderId="0" xfId="0" applyNumberFormat="1"/>
    <xf numFmtId="167" fontId="0" fillId="0" borderId="0" xfId="0" applyNumberFormat="1" applyAlignment="1">
      <alignment horizontal="center"/>
    </xf>
    <xf numFmtId="167" fontId="0" fillId="0" borderId="0" xfId="0" applyNumberFormat="1"/>
    <xf numFmtId="9" fontId="0" fillId="0" borderId="0" xfId="0" applyNumberFormat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4">
    <cellStyle name="Normálna" xfId="0" builtinId="0"/>
    <cellStyle name="Normálna 2" xfId="2"/>
    <cellStyle name="Percentá" xfId="1" builtinId="5"/>
    <cellStyle name="Percentá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1"/>
            <c:dispEq val="1"/>
            <c:trendlineLbl>
              <c:layout>
                <c:manualLayout>
                  <c:x val="-8.9823609226594298E-2"/>
                  <c:y val="0.38361610318089889"/>
                </c:manualLayout>
              </c:layout>
              <c:numFmt formatCode="#,##0.0000000000" sourceLinked="0"/>
            </c:trendlineLbl>
          </c:trendline>
          <c:xVal>
            <c:numRef>
              <c:f>'Vekový bonus'!$S$4:$S$44</c:f>
              <c:numCache>
                <c:formatCode>General</c:formatCode>
                <c:ptCount val="4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</c:numCache>
            </c:numRef>
          </c:xVal>
          <c:yVal>
            <c:numRef>
              <c:f>'Vekový bonus'!$AJ$4:$AJ$44</c:f>
              <c:numCache>
                <c:formatCode>General</c:formatCode>
                <c:ptCount val="41"/>
                <c:pt idx="0">
                  <c:v>0.53572260770478175</c:v>
                </c:pt>
                <c:pt idx="1">
                  <c:v>0.62745384841136165</c:v>
                </c:pt>
                <c:pt idx="2">
                  <c:v>0.68093840862374233</c:v>
                </c:pt>
                <c:pt idx="3">
                  <c:v>0.71909990362205922</c:v>
                </c:pt>
                <c:pt idx="4">
                  <c:v>0.75996941901558923</c:v>
                </c:pt>
                <c:pt idx="5">
                  <c:v>0.82131893571960912</c:v>
                </c:pt>
                <c:pt idx="6">
                  <c:v>0.87807591875897817</c:v>
                </c:pt>
                <c:pt idx="7">
                  <c:v>0.91673751737796572</c:v>
                </c:pt>
                <c:pt idx="8">
                  <c:v>0.94375821258851622</c:v>
                </c:pt>
                <c:pt idx="9">
                  <c:v>0.96443832344299729</c:v>
                </c:pt>
                <c:pt idx="10">
                  <c:v>0.98169331497077839</c:v>
                </c:pt>
                <c:pt idx="11">
                  <c:v>0.99520833393957175</c:v>
                </c:pt>
                <c:pt idx="12">
                  <c:v>1.0083888601607141</c:v>
                </c:pt>
                <c:pt idx="13">
                  <c:v>1.0231317223284075</c:v>
                </c:pt>
                <c:pt idx="14">
                  <c:v>1.0375132936724312</c:v>
                </c:pt>
                <c:pt idx="15">
                  <c:v>1.047599875665512</c:v>
                </c:pt>
                <c:pt idx="16">
                  <c:v>1.056582755746255</c:v>
                </c:pt>
                <c:pt idx="17">
                  <c:v>1.0628824440042186</c:v>
                </c:pt>
                <c:pt idx="18">
                  <c:v>1.0721840813178216</c:v>
                </c:pt>
                <c:pt idx="19">
                  <c:v>1.0779327937467551</c:v>
                </c:pt>
                <c:pt idx="20">
                  <c:v>1.0828368232952519</c:v>
                </c:pt>
                <c:pt idx="21">
                  <c:v>1.0852837384568885</c:v>
                </c:pt>
                <c:pt idx="22">
                  <c:v>1.0877472971545925</c:v>
                </c:pt>
                <c:pt idx="23">
                  <c:v>1.0898173163300633</c:v>
                </c:pt>
                <c:pt idx="24">
                  <c:v>1.0902352662191612</c:v>
                </c:pt>
                <c:pt idx="25">
                  <c:v>1.090082733156611</c:v>
                </c:pt>
                <c:pt idx="26">
                  <c:v>1.0904989367483124</c:v>
                </c:pt>
                <c:pt idx="27">
                  <c:v>1.0899954903353504</c:v>
                </c:pt>
                <c:pt idx="28">
                  <c:v>1.0891401273290879</c:v>
                </c:pt>
                <c:pt idx="29">
                  <c:v>1.089569785124417</c:v>
                </c:pt>
                <c:pt idx="30">
                  <c:v>1.0995724016080481</c:v>
                </c:pt>
                <c:pt idx="31">
                  <c:v>1.0885347122690916</c:v>
                </c:pt>
                <c:pt idx="32">
                  <c:v>1.0848961167074145</c:v>
                </c:pt>
                <c:pt idx="33">
                  <c:v>1.0867378148133333</c:v>
                </c:pt>
                <c:pt idx="34">
                  <c:v>1.0821471262738291</c:v>
                </c:pt>
                <c:pt idx="35">
                  <c:v>1.0863157169474533</c:v>
                </c:pt>
                <c:pt idx="36">
                  <c:v>1.0893334963875758</c:v>
                </c:pt>
                <c:pt idx="37">
                  <c:v>1.086107521760336</c:v>
                </c:pt>
                <c:pt idx="38">
                  <c:v>1.0699869516784843</c:v>
                </c:pt>
                <c:pt idx="39">
                  <c:v>1.0629620851333428</c:v>
                </c:pt>
                <c:pt idx="40">
                  <c:v>1.0675679714532944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17152"/>
        <c:axId val="144418688"/>
      </c:scatterChart>
      <c:valAx>
        <c:axId val="144417152"/>
        <c:scaling>
          <c:orientation val="minMax"/>
          <c:max val="60"/>
          <c:min val="20"/>
        </c:scaling>
        <c:delete val="0"/>
        <c:axPos val="b"/>
        <c:numFmt formatCode="General" sourceLinked="1"/>
        <c:majorTickMark val="out"/>
        <c:minorTickMark val="none"/>
        <c:tickLblPos val="nextTo"/>
        <c:crossAx val="144418688"/>
        <c:crosses val="autoZero"/>
        <c:crossBetween val="midCat"/>
      </c:valAx>
      <c:valAx>
        <c:axId val="144418688"/>
        <c:scaling>
          <c:orientation val="minMax"/>
          <c:max val="1.1000000000000001"/>
          <c:min val="0.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417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895349</xdr:colOff>
      <xdr:row>4</xdr:row>
      <xdr:rowOff>142874</xdr:rowOff>
    </xdr:from>
    <xdr:to>
      <xdr:col>46</xdr:col>
      <xdr:colOff>571499</xdr:colOff>
      <xdr:row>28</xdr:row>
      <xdr:rowOff>9525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D78"/>
  <sheetViews>
    <sheetView workbookViewId="0">
      <selection activeCell="D12" sqref="D12"/>
    </sheetView>
  </sheetViews>
  <sheetFormatPr defaultRowHeight="15" x14ac:dyDescent="0.25"/>
  <cols>
    <col min="1" max="1" width="8" customWidth="1"/>
    <col min="2" max="2" width="24" customWidth="1"/>
    <col min="3" max="3" width="6" customWidth="1"/>
    <col min="4" max="4" width="12" bestFit="1" customWidth="1"/>
    <col min="5" max="5" width="8" customWidth="1"/>
    <col min="6" max="6" width="24" customWidth="1"/>
    <col min="7" max="7" width="6" customWidth="1"/>
    <col min="8" max="8" width="12" bestFit="1" customWidth="1"/>
    <col min="9" max="9" width="8" customWidth="1"/>
    <col min="10" max="10" width="24" bestFit="1" customWidth="1"/>
    <col min="11" max="11" width="6" customWidth="1"/>
    <col min="12" max="12" width="12" bestFit="1" customWidth="1"/>
    <col min="13" max="13" width="8" customWidth="1"/>
    <col min="14" max="14" width="24" bestFit="1" customWidth="1"/>
    <col min="15" max="15" width="6" customWidth="1"/>
    <col min="16" max="16" width="12" bestFit="1" customWidth="1"/>
    <col min="17" max="17" width="8" customWidth="1"/>
    <col min="18" max="18" width="24" bestFit="1" customWidth="1"/>
    <col min="19" max="19" width="6" customWidth="1"/>
    <col min="20" max="20" width="12" bestFit="1" customWidth="1"/>
    <col min="21" max="21" width="8" customWidth="1"/>
    <col min="22" max="22" width="24" bestFit="1" customWidth="1"/>
    <col min="23" max="23" width="6" customWidth="1"/>
    <col min="24" max="24" width="12" bestFit="1" customWidth="1"/>
    <col min="25" max="25" width="8" customWidth="1"/>
    <col min="26" max="26" width="24" bestFit="1" customWidth="1"/>
    <col min="27" max="27" width="6" customWidth="1"/>
    <col min="28" max="28" width="12" bestFit="1" customWidth="1"/>
    <col min="29" max="29" width="8" customWidth="1"/>
    <col min="30" max="30" width="24" bestFit="1" customWidth="1"/>
    <col min="31" max="31" width="6" customWidth="1"/>
    <col min="32" max="32" width="12" bestFit="1" customWidth="1"/>
    <col min="33" max="33" width="8" customWidth="1"/>
    <col min="34" max="34" width="24" bestFit="1" customWidth="1"/>
    <col min="35" max="35" width="6" customWidth="1"/>
    <col min="36" max="36" width="12" bestFit="1" customWidth="1"/>
    <col min="37" max="37" width="8" customWidth="1"/>
    <col min="38" max="38" width="24" bestFit="1" customWidth="1"/>
    <col min="39" max="39" width="6" customWidth="1"/>
    <col min="40" max="40" width="12" bestFit="1" customWidth="1"/>
    <col min="41" max="41" width="8" customWidth="1"/>
    <col min="42" max="42" width="24" bestFit="1" customWidth="1"/>
    <col min="43" max="43" width="6" customWidth="1"/>
    <col min="44" max="44" width="12" bestFit="1" customWidth="1"/>
    <col min="45" max="45" width="8" customWidth="1"/>
    <col min="46" max="46" width="24" bestFit="1" customWidth="1"/>
    <col min="47" max="47" width="6" customWidth="1"/>
    <col min="48" max="48" width="12" bestFit="1" customWidth="1"/>
    <col min="49" max="49" width="8" customWidth="1"/>
    <col min="50" max="50" width="24" bestFit="1" customWidth="1"/>
    <col min="51" max="51" width="6" customWidth="1"/>
    <col min="52" max="52" width="12" bestFit="1" customWidth="1"/>
    <col min="53" max="53" width="33.140625" bestFit="1" customWidth="1"/>
    <col min="54" max="54" width="24" bestFit="1" customWidth="1"/>
    <col min="55" max="55" width="6.42578125" customWidth="1"/>
    <col min="56" max="56" width="12" bestFit="1" customWidth="1"/>
  </cols>
  <sheetData>
    <row r="4" spans="1:56" x14ac:dyDescent="0.25">
      <c r="A4" s="1" t="s">
        <v>0</v>
      </c>
      <c r="B4" s="1" t="s">
        <v>1</v>
      </c>
      <c r="C4" s="1" t="s">
        <v>2</v>
      </c>
      <c r="D4" s="1"/>
      <c r="E4" s="1" t="s">
        <v>0</v>
      </c>
      <c r="F4" s="1" t="s">
        <v>1</v>
      </c>
      <c r="G4" s="1" t="s">
        <v>2</v>
      </c>
      <c r="H4" s="1"/>
      <c r="I4" s="1" t="s">
        <v>0</v>
      </c>
      <c r="J4" s="1" t="s">
        <v>1</v>
      </c>
      <c r="K4" s="1" t="s">
        <v>2</v>
      </c>
      <c r="L4" s="1"/>
      <c r="M4" s="1" t="s">
        <v>0</v>
      </c>
      <c r="N4" s="1" t="s">
        <v>1</v>
      </c>
      <c r="O4" s="1" t="s">
        <v>2</v>
      </c>
      <c r="P4" s="1"/>
      <c r="Q4" s="1" t="s">
        <v>0</v>
      </c>
      <c r="R4" s="1" t="s">
        <v>1</v>
      </c>
      <c r="S4" s="1" t="s">
        <v>2</v>
      </c>
      <c r="T4" s="1"/>
      <c r="U4" s="1" t="s">
        <v>0</v>
      </c>
      <c r="V4" s="1" t="s">
        <v>1</v>
      </c>
      <c r="W4" s="1" t="s">
        <v>2</v>
      </c>
      <c r="X4" s="1"/>
      <c r="Y4" s="1" t="s">
        <v>0</v>
      </c>
      <c r="Z4" s="1" t="s">
        <v>1</v>
      </c>
      <c r="AA4" s="1" t="s">
        <v>2</v>
      </c>
      <c r="AB4" s="1"/>
      <c r="AC4" s="1" t="s">
        <v>0</v>
      </c>
      <c r="AD4" s="1" t="s">
        <v>1</v>
      </c>
      <c r="AE4" s="1" t="s">
        <v>2</v>
      </c>
      <c r="AF4" s="1"/>
      <c r="AG4" s="1" t="s">
        <v>0</v>
      </c>
      <c r="AH4" s="1" t="s">
        <v>1</v>
      </c>
      <c r="AI4" s="1" t="s">
        <v>2</v>
      </c>
      <c r="AJ4" s="1"/>
      <c r="AK4" s="1" t="s">
        <v>0</v>
      </c>
      <c r="AL4" s="1" t="s">
        <v>1</v>
      </c>
      <c r="AM4" s="1" t="s">
        <v>2</v>
      </c>
      <c r="AN4" s="1"/>
      <c r="AO4" s="1" t="s">
        <v>0</v>
      </c>
      <c r="AP4" s="1" t="s">
        <v>1</v>
      </c>
      <c r="AQ4" s="1" t="s">
        <v>2</v>
      </c>
      <c r="AR4" s="1"/>
      <c r="AS4" s="1" t="s">
        <v>0</v>
      </c>
      <c r="AT4" s="1" t="s">
        <v>1</v>
      </c>
      <c r="AU4" s="1" t="s">
        <v>2</v>
      </c>
      <c r="AV4" s="1"/>
      <c r="AW4" s="1" t="s">
        <v>0</v>
      </c>
      <c r="AX4" s="1" t="s">
        <v>1</v>
      </c>
      <c r="AY4" s="1" t="s">
        <v>2</v>
      </c>
      <c r="AZ4" s="1"/>
      <c r="BA4" s="1"/>
      <c r="BB4" s="1"/>
      <c r="BC4" s="1"/>
      <c r="BD4" s="1"/>
    </row>
    <row r="5" spans="1:56" x14ac:dyDescent="0.25">
      <c r="A5" s="4" t="s">
        <v>3</v>
      </c>
      <c r="B5" s="4">
        <v>2005</v>
      </c>
      <c r="C5" s="4"/>
      <c r="D5" s="1"/>
      <c r="E5" s="4" t="s">
        <v>3</v>
      </c>
      <c r="F5" s="4">
        <v>2006</v>
      </c>
      <c r="G5" s="4"/>
      <c r="H5" s="4"/>
      <c r="I5" s="4" t="s">
        <v>3</v>
      </c>
      <c r="J5" s="4">
        <v>2007</v>
      </c>
      <c r="K5" s="4"/>
      <c r="L5" s="4"/>
      <c r="M5" s="4" t="s">
        <v>3</v>
      </c>
      <c r="N5" s="4">
        <v>2008</v>
      </c>
      <c r="O5" s="4"/>
      <c r="P5" s="4"/>
      <c r="Q5" s="4" t="s">
        <v>3</v>
      </c>
      <c r="R5" s="4">
        <v>2009</v>
      </c>
      <c r="S5" s="4"/>
      <c r="T5" s="4"/>
      <c r="U5" s="4" t="s">
        <v>3</v>
      </c>
      <c r="V5" s="4">
        <v>2010</v>
      </c>
      <c r="W5" s="4"/>
      <c r="X5" s="4"/>
      <c r="Y5" s="4" t="s">
        <v>3</v>
      </c>
      <c r="Z5" s="4">
        <v>2011</v>
      </c>
      <c r="AA5" s="4"/>
      <c r="AB5" s="4"/>
      <c r="AC5" s="4" t="s">
        <v>3</v>
      </c>
      <c r="AD5" s="4">
        <v>2012</v>
      </c>
      <c r="AE5" s="4"/>
      <c r="AF5" s="4"/>
      <c r="AG5" s="4" t="s">
        <v>3</v>
      </c>
      <c r="AH5" s="4">
        <v>2013</v>
      </c>
      <c r="AI5" s="4"/>
      <c r="AJ5" s="4"/>
      <c r="AK5" s="4" t="s">
        <v>3</v>
      </c>
      <c r="AL5" s="4">
        <v>2014</v>
      </c>
      <c r="AM5" s="4"/>
      <c r="AN5" s="4"/>
      <c r="AO5" s="4" t="s">
        <v>3</v>
      </c>
      <c r="AP5" s="4">
        <v>2015</v>
      </c>
      <c r="AQ5" s="4"/>
      <c r="AR5" s="4"/>
      <c r="AS5" s="4" t="s">
        <v>3</v>
      </c>
      <c r="AT5" s="4">
        <v>2016</v>
      </c>
      <c r="AU5" s="4"/>
      <c r="AV5" s="1"/>
      <c r="AW5" s="4" t="s">
        <v>3</v>
      </c>
      <c r="AX5" s="4">
        <v>2017</v>
      </c>
      <c r="AY5" s="4"/>
      <c r="AZ5" s="1"/>
      <c r="BA5" s="4" t="s">
        <v>3</v>
      </c>
      <c r="BB5" s="4">
        <v>2018</v>
      </c>
      <c r="BC5" s="4"/>
      <c r="BD5" s="4"/>
    </row>
    <row r="6" spans="1:56" x14ac:dyDescent="0.25">
      <c r="A6" s="1" t="s">
        <v>0</v>
      </c>
      <c r="B6" s="1" t="s">
        <v>4</v>
      </c>
      <c r="C6" s="1" t="s">
        <v>5</v>
      </c>
      <c r="D6" s="1"/>
      <c r="E6" s="1" t="s">
        <v>0</v>
      </c>
      <c r="F6" s="1" t="s">
        <v>4</v>
      </c>
      <c r="G6" s="1" t="s">
        <v>5</v>
      </c>
      <c r="H6" s="1"/>
      <c r="I6" s="1" t="s">
        <v>0</v>
      </c>
      <c r="J6" s="1" t="s">
        <v>4</v>
      </c>
      <c r="K6" s="1" t="s">
        <v>5</v>
      </c>
      <c r="L6" s="1"/>
      <c r="M6" s="1" t="s">
        <v>0</v>
      </c>
      <c r="N6" s="1" t="s">
        <v>4</v>
      </c>
      <c r="O6" s="1" t="s">
        <v>5</v>
      </c>
      <c r="P6" s="1"/>
      <c r="Q6" s="1" t="s">
        <v>0</v>
      </c>
      <c r="R6" s="1" t="s">
        <v>4</v>
      </c>
      <c r="S6" s="1" t="s">
        <v>5</v>
      </c>
      <c r="T6" s="1"/>
      <c r="U6" s="1" t="s">
        <v>0</v>
      </c>
      <c r="V6" s="1" t="s">
        <v>4</v>
      </c>
      <c r="W6" s="1" t="s">
        <v>5</v>
      </c>
      <c r="X6" s="1"/>
      <c r="Y6" s="1" t="s">
        <v>0</v>
      </c>
      <c r="Z6" s="1" t="s">
        <v>4</v>
      </c>
      <c r="AA6" s="1" t="s">
        <v>5</v>
      </c>
      <c r="AB6" s="1"/>
      <c r="AC6" s="1" t="s">
        <v>0</v>
      </c>
      <c r="AD6" s="1" t="s">
        <v>4</v>
      </c>
      <c r="AE6" s="1" t="s">
        <v>5</v>
      </c>
      <c r="AF6" s="1"/>
      <c r="AG6" s="1" t="s">
        <v>0</v>
      </c>
      <c r="AH6" s="1" t="s">
        <v>4</v>
      </c>
      <c r="AI6" s="1" t="s">
        <v>5</v>
      </c>
      <c r="AJ6" s="1"/>
      <c r="AK6" s="1" t="s">
        <v>0</v>
      </c>
      <c r="AL6" s="1" t="s">
        <v>4</v>
      </c>
      <c r="AM6" s="1" t="s">
        <v>5</v>
      </c>
      <c r="AN6" s="1"/>
      <c r="AO6" s="1" t="s">
        <v>0</v>
      </c>
      <c r="AP6" s="1" t="s">
        <v>4</v>
      </c>
      <c r="AQ6" s="1" t="s">
        <v>5</v>
      </c>
      <c r="AR6" s="1"/>
      <c r="AS6" s="1" t="s">
        <v>0</v>
      </c>
      <c r="AT6" s="1" t="s">
        <v>4</v>
      </c>
      <c r="AU6" s="1" t="s">
        <v>5</v>
      </c>
      <c r="AV6" s="1"/>
      <c r="AW6" s="1" t="s">
        <v>0</v>
      </c>
      <c r="AX6" s="1" t="s">
        <v>4</v>
      </c>
      <c r="AY6" s="1" t="s">
        <v>5</v>
      </c>
      <c r="AZ6" s="1"/>
      <c r="BA6" s="1" t="s">
        <v>0</v>
      </c>
      <c r="BB6" s="1" t="s">
        <v>4</v>
      </c>
      <c r="BC6" s="1" t="s">
        <v>5</v>
      </c>
      <c r="BD6" s="1"/>
    </row>
    <row r="8" spans="1:56" x14ac:dyDescent="0.25">
      <c r="A8" s="1">
        <v>16</v>
      </c>
      <c r="B8" s="1">
        <v>678.35799999999995</v>
      </c>
      <c r="C8" s="1">
        <v>463</v>
      </c>
      <c r="D8" s="4"/>
      <c r="E8" s="1">
        <v>16</v>
      </c>
      <c r="F8" s="1">
        <v>468.37180000000001</v>
      </c>
      <c r="G8" s="1">
        <v>1750</v>
      </c>
      <c r="H8" s="4"/>
      <c r="I8" s="1">
        <v>16</v>
      </c>
      <c r="J8" s="1">
        <v>740.83500000000004</v>
      </c>
      <c r="K8" s="1">
        <v>161</v>
      </c>
      <c r="L8" s="4"/>
      <c r="M8" s="1">
        <v>16</v>
      </c>
      <c r="N8" s="1">
        <v>1804.328</v>
      </c>
      <c r="O8" s="1">
        <v>10</v>
      </c>
      <c r="P8" s="4"/>
      <c r="Q8" s="1">
        <v>16</v>
      </c>
      <c r="R8" s="1">
        <v>3405.4</v>
      </c>
      <c r="S8" s="1">
        <v>4</v>
      </c>
      <c r="T8" s="4"/>
      <c r="U8" s="1">
        <v>16</v>
      </c>
      <c r="V8" s="1">
        <v>2591.4760000000001</v>
      </c>
      <c r="W8" s="1">
        <v>5</v>
      </c>
      <c r="X8" s="4"/>
      <c r="Y8" s="1">
        <v>16</v>
      </c>
      <c r="Z8" s="1">
        <v>2754.65</v>
      </c>
      <c r="AA8" s="1">
        <v>6</v>
      </c>
      <c r="AB8" s="4"/>
      <c r="AC8" s="1">
        <v>16</v>
      </c>
      <c r="AD8" s="1">
        <v>1534.6020000000001</v>
      </c>
      <c r="AE8" s="1">
        <v>50</v>
      </c>
      <c r="AF8" s="4"/>
      <c r="AG8" s="1">
        <v>16</v>
      </c>
      <c r="AH8" s="1">
        <v>1858.7280000000001</v>
      </c>
      <c r="AI8" s="1">
        <v>13</v>
      </c>
      <c r="AJ8" s="4"/>
      <c r="AK8" s="1">
        <v>16</v>
      </c>
      <c r="AL8" s="1">
        <v>2688.7</v>
      </c>
      <c r="AM8" s="1">
        <v>5</v>
      </c>
      <c r="AN8" s="4"/>
      <c r="AO8" s="1">
        <v>16</v>
      </c>
      <c r="AP8" s="1">
        <v>4326</v>
      </c>
      <c r="AQ8" s="1">
        <v>4</v>
      </c>
      <c r="AR8" s="4"/>
      <c r="AS8" s="1"/>
      <c r="AT8" s="1"/>
      <c r="AU8" s="1"/>
      <c r="AV8" s="4"/>
      <c r="AW8" s="1"/>
      <c r="AX8" s="1"/>
      <c r="AY8" s="1"/>
      <c r="AZ8" s="4"/>
      <c r="BA8" s="1">
        <v>16</v>
      </c>
      <c r="BB8" s="2">
        <v>1788.0133330000001</v>
      </c>
      <c r="BC8" s="3">
        <v>6</v>
      </c>
      <c r="BD8" s="1"/>
    </row>
    <row r="9" spans="1:56" x14ac:dyDescent="0.25">
      <c r="A9" s="1">
        <v>17</v>
      </c>
      <c r="B9" s="1">
        <v>859.55930000000001</v>
      </c>
      <c r="C9" s="1">
        <v>1351</v>
      </c>
      <c r="D9" s="1"/>
      <c r="E9" s="1">
        <v>17</v>
      </c>
      <c r="F9" s="1">
        <v>655.73919999999998</v>
      </c>
      <c r="G9" s="1">
        <v>3229</v>
      </c>
      <c r="H9" s="1"/>
      <c r="I9" s="1">
        <v>17</v>
      </c>
      <c r="J9" s="1">
        <v>803.93309999999997</v>
      </c>
      <c r="K9" s="1">
        <v>1036</v>
      </c>
      <c r="L9" s="1"/>
      <c r="M9" s="1">
        <v>17</v>
      </c>
      <c r="N9" s="1">
        <v>2258.5740000000001</v>
      </c>
      <c r="O9" s="1">
        <v>109</v>
      </c>
      <c r="P9" s="1"/>
      <c r="Q9" s="1">
        <v>17</v>
      </c>
      <c r="R9" s="1">
        <v>3305.1289999999999</v>
      </c>
      <c r="S9" s="1">
        <v>15</v>
      </c>
      <c r="T9" s="1"/>
      <c r="U9" s="1">
        <v>17</v>
      </c>
      <c r="V9" s="1">
        <v>4100.8469999999998</v>
      </c>
      <c r="W9" s="1">
        <v>16</v>
      </c>
      <c r="X9" s="1"/>
      <c r="Y9" s="1">
        <v>17</v>
      </c>
      <c r="Z9" s="1">
        <v>2839.3090000000002</v>
      </c>
      <c r="AA9" s="1">
        <v>36</v>
      </c>
      <c r="AB9" s="1"/>
      <c r="AC9" s="1">
        <v>17</v>
      </c>
      <c r="AD9" s="1">
        <v>1938.2639999999999</v>
      </c>
      <c r="AE9" s="1">
        <v>124</v>
      </c>
      <c r="AF9" s="1"/>
      <c r="AG9" s="1">
        <v>17</v>
      </c>
      <c r="AH9" s="1">
        <v>4133.5529999999999</v>
      </c>
      <c r="AI9" s="1">
        <v>70</v>
      </c>
      <c r="AJ9" s="1"/>
      <c r="AK9" s="1">
        <v>17</v>
      </c>
      <c r="AL9" s="1">
        <v>2561.7399999999998</v>
      </c>
      <c r="AM9" s="1">
        <v>32</v>
      </c>
      <c r="AN9" s="1"/>
      <c r="AO9" s="1">
        <v>17</v>
      </c>
      <c r="AP9" s="1">
        <v>3555.2310000000002</v>
      </c>
      <c r="AQ9" s="1">
        <v>18</v>
      </c>
      <c r="AR9" s="1"/>
      <c r="AS9" s="1">
        <v>17</v>
      </c>
      <c r="AT9" s="1">
        <v>1454.9110000000001</v>
      </c>
      <c r="AU9" s="1">
        <v>112</v>
      </c>
      <c r="AV9" s="1"/>
      <c r="AW9" s="1"/>
      <c r="AX9" s="1"/>
      <c r="AY9" s="1"/>
      <c r="AZ9" s="1"/>
      <c r="BA9" s="1">
        <v>17</v>
      </c>
      <c r="BB9" s="2">
        <v>2166.7564860000002</v>
      </c>
      <c r="BC9" s="3">
        <v>37</v>
      </c>
      <c r="BD9" s="1"/>
    </row>
    <row r="10" spans="1:56" x14ac:dyDescent="0.25">
      <c r="A10" s="1">
        <v>18</v>
      </c>
      <c r="B10" s="1">
        <v>1456.6420000000001</v>
      </c>
      <c r="C10" s="1">
        <v>2785</v>
      </c>
      <c r="D10" s="1"/>
      <c r="E10" s="1">
        <v>18</v>
      </c>
      <c r="F10" s="1">
        <v>986.60509999999999</v>
      </c>
      <c r="G10" s="1">
        <v>8316</v>
      </c>
      <c r="H10" s="1"/>
      <c r="I10" s="1">
        <v>18</v>
      </c>
      <c r="J10" s="1">
        <v>1407.758</v>
      </c>
      <c r="K10" s="1">
        <v>4510</v>
      </c>
      <c r="L10" s="1"/>
      <c r="M10" s="1">
        <v>18</v>
      </c>
      <c r="N10" s="1">
        <v>2115.0619999999999</v>
      </c>
      <c r="O10" s="1">
        <v>844</v>
      </c>
      <c r="P10" s="1"/>
      <c r="Q10" s="1">
        <v>18</v>
      </c>
      <c r="R10" s="1">
        <v>2795.53</v>
      </c>
      <c r="S10" s="1">
        <v>180</v>
      </c>
      <c r="T10" s="1"/>
      <c r="U10" s="1">
        <v>18</v>
      </c>
      <c r="V10" s="1">
        <v>2459.6689999999999</v>
      </c>
      <c r="W10" s="1">
        <v>126</v>
      </c>
      <c r="X10" s="1"/>
      <c r="Y10" s="1">
        <v>18</v>
      </c>
      <c r="Z10" s="1">
        <v>2645.0549999999998</v>
      </c>
      <c r="AA10" s="1">
        <v>179</v>
      </c>
      <c r="AB10" s="1"/>
      <c r="AC10" s="1">
        <v>18</v>
      </c>
      <c r="AD10" s="1">
        <v>1685.6320000000001</v>
      </c>
      <c r="AE10" s="1">
        <v>1037</v>
      </c>
      <c r="AF10" s="1"/>
      <c r="AG10" s="1">
        <v>18</v>
      </c>
      <c r="AH10" s="1">
        <v>3785.038</v>
      </c>
      <c r="AI10" s="1">
        <v>222</v>
      </c>
      <c r="AJ10" s="1"/>
      <c r="AK10" s="1">
        <v>18</v>
      </c>
      <c r="AL10" s="1">
        <v>3399.2660000000001</v>
      </c>
      <c r="AM10" s="1">
        <v>212</v>
      </c>
      <c r="AN10" s="1"/>
      <c r="AO10" s="1">
        <v>18</v>
      </c>
      <c r="AP10" s="1">
        <v>3182.0439999999999</v>
      </c>
      <c r="AQ10" s="1">
        <v>223</v>
      </c>
      <c r="AR10" s="1"/>
      <c r="AS10" s="1">
        <v>18</v>
      </c>
      <c r="AT10" s="1">
        <v>1975.316</v>
      </c>
      <c r="AU10" s="1">
        <v>985</v>
      </c>
      <c r="AV10" s="1"/>
      <c r="AW10" s="1">
        <v>18</v>
      </c>
      <c r="AX10" s="1">
        <v>2921.0509999999999</v>
      </c>
      <c r="AY10" s="1">
        <v>374</v>
      </c>
      <c r="AZ10" s="1"/>
      <c r="BA10" s="1">
        <v>18</v>
      </c>
      <c r="BB10" s="2">
        <v>2383.5165769999999</v>
      </c>
      <c r="BC10" s="3">
        <v>596</v>
      </c>
      <c r="BD10" s="2"/>
    </row>
    <row r="11" spans="1:56" x14ac:dyDescent="0.25">
      <c r="A11" s="1">
        <v>19</v>
      </c>
      <c r="B11" s="1">
        <v>2039.643</v>
      </c>
      <c r="C11" s="1">
        <v>8159</v>
      </c>
      <c r="D11" s="1"/>
      <c r="E11" s="1">
        <v>19</v>
      </c>
      <c r="F11" s="1">
        <v>1918.5170000000001</v>
      </c>
      <c r="G11" s="1">
        <v>11568</v>
      </c>
      <c r="H11" s="1"/>
      <c r="I11" s="1">
        <v>19</v>
      </c>
      <c r="J11" s="1">
        <v>2058.5279999999998</v>
      </c>
      <c r="K11" s="1">
        <v>14128</v>
      </c>
      <c r="L11" s="1"/>
      <c r="M11" s="1">
        <v>19</v>
      </c>
      <c r="N11" s="1">
        <v>2811.49</v>
      </c>
      <c r="O11" s="1">
        <v>5375</v>
      </c>
      <c r="P11" s="1"/>
      <c r="Q11" s="1">
        <v>19</v>
      </c>
      <c r="R11" s="1">
        <v>2977.6729999999998</v>
      </c>
      <c r="S11" s="1">
        <v>1370</v>
      </c>
      <c r="T11" s="1"/>
      <c r="U11" s="1">
        <v>19</v>
      </c>
      <c r="V11" s="1">
        <v>2887.2820000000002</v>
      </c>
      <c r="W11" s="1">
        <v>760</v>
      </c>
      <c r="X11" s="1"/>
      <c r="Y11" s="1">
        <v>19</v>
      </c>
      <c r="Z11" s="1">
        <v>3164.636</v>
      </c>
      <c r="AA11" s="1">
        <v>704</v>
      </c>
      <c r="AB11" s="1"/>
      <c r="AC11" s="1">
        <v>19</v>
      </c>
      <c r="AD11" s="1">
        <v>2118.0770000000002</v>
      </c>
      <c r="AE11" s="1">
        <v>4073</v>
      </c>
      <c r="AF11" s="1"/>
      <c r="AG11" s="1">
        <v>19</v>
      </c>
      <c r="AH11" s="1">
        <v>3579.2579999999998</v>
      </c>
      <c r="AI11" s="1">
        <v>1712</v>
      </c>
      <c r="AJ11" s="1"/>
      <c r="AK11" s="1">
        <v>19</v>
      </c>
      <c r="AL11" s="1">
        <v>3483.9520000000002</v>
      </c>
      <c r="AM11" s="1">
        <v>820</v>
      </c>
      <c r="AN11" s="1"/>
      <c r="AO11" s="1">
        <v>19</v>
      </c>
      <c r="AP11" s="1">
        <v>3732.8879999999999</v>
      </c>
      <c r="AQ11" s="1">
        <v>1056</v>
      </c>
      <c r="AR11" s="1"/>
      <c r="AS11" s="1">
        <v>19</v>
      </c>
      <c r="AT11" s="1">
        <v>2788.1950000000002</v>
      </c>
      <c r="AU11" s="1">
        <v>3253</v>
      </c>
      <c r="AV11" s="1"/>
      <c r="AW11" s="1">
        <v>19</v>
      </c>
      <c r="AX11" s="1">
        <v>3992.165</v>
      </c>
      <c r="AY11" s="1">
        <v>1724</v>
      </c>
      <c r="AZ11" s="1"/>
      <c r="BA11" s="1">
        <v>19</v>
      </c>
      <c r="BB11" s="2">
        <v>4244.0706289999998</v>
      </c>
      <c r="BC11" s="3">
        <v>2527</v>
      </c>
      <c r="BD11" s="1"/>
    </row>
    <row r="12" spans="1:56" x14ac:dyDescent="0.25">
      <c r="A12" s="1">
        <v>20</v>
      </c>
      <c r="B12" s="1">
        <v>2627.1990000000001</v>
      </c>
      <c r="C12" s="1">
        <v>15876</v>
      </c>
      <c r="D12" s="1">
        <f>SUMPRODUCT(B12:B52,C12:C52)/SUM(C12:C52)</f>
        <v>4279.7116462435097</v>
      </c>
      <c r="E12" s="1">
        <v>20</v>
      </c>
      <c r="F12" s="1">
        <v>2695.9749999999999</v>
      </c>
      <c r="G12" s="1">
        <v>22038</v>
      </c>
      <c r="H12" s="1">
        <f>SUMPRODUCT(F12:F52,G12:G52)/SUM(G12:G52)</f>
        <v>4290.1286763386552</v>
      </c>
      <c r="I12" s="1">
        <v>20</v>
      </c>
      <c r="J12" s="1">
        <v>3242.357</v>
      </c>
      <c r="K12" s="1">
        <v>11867</v>
      </c>
      <c r="L12" s="1">
        <f>SUMPRODUCT(J12:J52,K12:K52)/SUM(K12:K52)</f>
        <v>4596.3603276523136</v>
      </c>
      <c r="M12" s="1">
        <v>20</v>
      </c>
      <c r="N12" s="1">
        <v>3540.9229999999998</v>
      </c>
      <c r="O12" s="1">
        <v>14650</v>
      </c>
      <c r="P12" s="1">
        <f>SUMPRODUCT(N12:N52,O12:O52)/SUM(O12:O52)</f>
        <v>4715.9484776255031</v>
      </c>
      <c r="Q12" s="1">
        <v>20</v>
      </c>
      <c r="R12" s="1">
        <v>3817.326</v>
      </c>
      <c r="S12" s="1">
        <v>5978</v>
      </c>
      <c r="T12" s="1">
        <f>SUMPRODUCT(R12:R52,S12:S52)/SUM(S12:S52)</f>
        <v>7332.7168070408243</v>
      </c>
      <c r="U12" s="1">
        <v>20</v>
      </c>
      <c r="V12" s="1">
        <v>3695.2150000000001</v>
      </c>
      <c r="W12" s="1">
        <v>2453</v>
      </c>
      <c r="X12" s="1">
        <f>SUMPRODUCT(V12:V52,W12:W52)/SUM(W12:W52)</f>
        <v>7765.3150214918187</v>
      </c>
      <c r="Y12" s="1">
        <v>20</v>
      </c>
      <c r="Z12" s="1">
        <v>4425.4359999999997</v>
      </c>
      <c r="AA12" s="1">
        <v>1985</v>
      </c>
      <c r="AB12" s="1">
        <f>SUMPRODUCT(Z12:Z52,AA12:AA52)/SUM(AA12:AA52)</f>
        <v>8273.0184019267908</v>
      </c>
      <c r="AC12" s="1">
        <v>20</v>
      </c>
      <c r="AD12" s="1">
        <v>2931.3220000000001</v>
      </c>
      <c r="AE12" s="1">
        <v>6938</v>
      </c>
      <c r="AF12" s="1">
        <f>SUMPRODUCT(AD12:AD52,AE12:AE52)/SUM(AE12:AE52)</f>
        <v>8522.7422446514265</v>
      </c>
      <c r="AG12" s="1">
        <v>20</v>
      </c>
      <c r="AH12" s="1">
        <v>4547.4459999999999</v>
      </c>
      <c r="AI12" s="1">
        <v>6313</v>
      </c>
      <c r="AJ12" s="1">
        <f>SUMPRODUCT(AH12:AH52,AI12:AI52)/SUM(AI12:AI52)</f>
        <v>8978.0446348974729</v>
      </c>
      <c r="AK12" s="1">
        <v>20</v>
      </c>
      <c r="AL12" s="1">
        <v>4346.1210000000001</v>
      </c>
      <c r="AM12" s="1">
        <v>2930</v>
      </c>
      <c r="AN12" s="1">
        <f>SUMPRODUCT(AL12:AL52,AM12:AM52)/SUM(AM12:AM52)</f>
        <v>9374.0934058711482</v>
      </c>
      <c r="AO12" s="1">
        <v>20</v>
      </c>
      <c r="AP12" s="1">
        <v>4739.8270000000002</v>
      </c>
      <c r="AQ12" s="1">
        <v>2529</v>
      </c>
      <c r="AR12" s="1">
        <f>SUMPRODUCT(AP12:AP52,AQ12:AQ52)/SUM(AQ12:AQ52)</f>
        <v>9927.8280315721222</v>
      </c>
      <c r="AS12" s="1">
        <v>20</v>
      </c>
      <c r="AT12" s="1">
        <v>4180.3689999999997</v>
      </c>
      <c r="AU12" s="1">
        <v>5856</v>
      </c>
      <c r="AV12" s="1">
        <f>SUMPRODUCT(AT12:AT52,AU12:AU52)/SUM(AU12:AU52)</f>
        <v>10740.377479757815</v>
      </c>
      <c r="AW12" s="1">
        <v>20</v>
      </c>
      <c r="AX12" s="1">
        <v>5249.6270000000004</v>
      </c>
      <c r="AY12" s="1">
        <v>4245</v>
      </c>
      <c r="AZ12" s="1">
        <f>SUMPRODUCT(AX12:AX52,AY12:AY52)/SUM(AY12:AY52)</f>
        <v>11379.229993685414</v>
      </c>
      <c r="BA12" s="1">
        <v>20</v>
      </c>
      <c r="BB12" s="2">
        <v>5630.4476940000004</v>
      </c>
      <c r="BC12" s="3">
        <v>5650</v>
      </c>
      <c r="BD12" s="1">
        <f>SUMPRODUCT(BB12:BB52,BC12:BC52)/SUM(BC12:BC52)</f>
        <v>11959.637185544436</v>
      </c>
    </row>
    <row r="13" spans="1:56" x14ac:dyDescent="0.25">
      <c r="A13" s="1">
        <v>21</v>
      </c>
      <c r="B13" s="1">
        <v>3206.3829999999998</v>
      </c>
      <c r="C13" s="1">
        <v>23699</v>
      </c>
      <c r="D13" s="1"/>
      <c r="E13" s="1">
        <v>21</v>
      </c>
      <c r="F13" s="1">
        <v>3170.8679999999999</v>
      </c>
      <c r="G13" s="1">
        <v>30487</v>
      </c>
      <c r="H13" s="1"/>
      <c r="I13" s="1">
        <v>21</v>
      </c>
      <c r="J13" s="1">
        <v>3783.0169999999998</v>
      </c>
      <c r="K13" s="1">
        <v>20677</v>
      </c>
      <c r="L13" s="1"/>
      <c r="M13" s="1">
        <v>21</v>
      </c>
      <c r="N13" s="1">
        <v>4124.1549999999997</v>
      </c>
      <c r="O13" s="1">
        <v>14107</v>
      </c>
      <c r="P13" s="1"/>
      <c r="Q13" s="1">
        <v>21</v>
      </c>
      <c r="R13" s="1">
        <v>4324.4790000000003</v>
      </c>
      <c r="S13" s="1">
        <v>14147</v>
      </c>
      <c r="T13" s="1"/>
      <c r="U13" s="1">
        <v>21</v>
      </c>
      <c r="V13" s="1">
        <v>4410.3029999999999</v>
      </c>
      <c r="W13" s="1">
        <v>6741</v>
      </c>
      <c r="X13" s="1"/>
      <c r="Y13" s="1">
        <v>21</v>
      </c>
      <c r="Z13" s="1">
        <v>4664.6440000000002</v>
      </c>
      <c r="AA13" s="1">
        <v>3803</v>
      </c>
      <c r="AB13" s="1"/>
      <c r="AC13" s="1">
        <v>21</v>
      </c>
      <c r="AD13" s="1">
        <v>3764.7649999999999</v>
      </c>
      <c r="AE13" s="1">
        <v>7949</v>
      </c>
      <c r="AF13" s="1"/>
      <c r="AG13" s="1">
        <v>21</v>
      </c>
      <c r="AH13" s="1">
        <v>4838.1899999999996</v>
      </c>
      <c r="AI13" s="1">
        <v>9909</v>
      </c>
      <c r="AJ13" s="1"/>
      <c r="AK13" s="1">
        <v>21</v>
      </c>
      <c r="AL13" s="1">
        <v>5272.732</v>
      </c>
      <c r="AM13" s="1">
        <v>7436</v>
      </c>
      <c r="AN13" s="1"/>
      <c r="AO13" s="1">
        <v>21</v>
      </c>
      <c r="AP13" s="1">
        <v>5431.6689999999999</v>
      </c>
      <c r="AQ13" s="1">
        <v>5232</v>
      </c>
      <c r="AR13" s="1"/>
      <c r="AS13" s="1">
        <v>21</v>
      </c>
      <c r="AT13" s="1">
        <v>5431.357</v>
      </c>
      <c r="AU13" s="1">
        <v>7682</v>
      </c>
      <c r="AV13" s="1"/>
      <c r="AW13" s="1">
        <v>21</v>
      </c>
      <c r="AX13" s="1">
        <v>6156.4750000000004</v>
      </c>
      <c r="AY13" s="1">
        <v>6563</v>
      </c>
      <c r="AZ13" s="1"/>
      <c r="BA13" s="1">
        <v>21</v>
      </c>
      <c r="BB13" s="2">
        <v>6646.1204429999998</v>
      </c>
      <c r="BC13" s="3">
        <v>8787</v>
      </c>
      <c r="BD13" s="1"/>
    </row>
    <row r="14" spans="1:56" x14ac:dyDescent="0.25">
      <c r="A14" s="1">
        <v>22</v>
      </c>
      <c r="B14" s="1">
        <v>3580.8229999999999</v>
      </c>
      <c r="C14" s="1">
        <v>28763</v>
      </c>
      <c r="D14" s="1">
        <f>AVERAGE(B12:B52)</f>
        <v>4326.8161951219518</v>
      </c>
      <c r="E14" s="1">
        <v>22</v>
      </c>
      <c r="F14" s="1">
        <v>3492.4029999999998</v>
      </c>
      <c r="G14" s="1">
        <v>36239</v>
      </c>
      <c r="H14" s="1">
        <f>AVERAGE(F12:F52)</f>
        <v>4349.7659512195123</v>
      </c>
      <c r="I14" s="1">
        <v>22</v>
      </c>
      <c r="J14" s="1">
        <v>4038.3240000000001</v>
      </c>
      <c r="K14" s="1">
        <v>27966</v>
      </c>
      <c r="L14" s="1">
        <f>AVERAGE(J12:J52)</f>
        <v>4613.5865609756102</v>
      </c>
      <c r="M14" s="1">
        <v>22</v>
      </c>
      <c r="N14" s="1">
        <v>4323.1909999999998</v>
      </c>
      <c r="O14" s="1">
        <v>22116</v>
      </c>
      <c r="P14" s="1">
        <f>AVERAGE(N12:N52)</f>
        <v>4729.7424634146337</v>
      </c>
      <c r="Q14" s="1">
        <v>22</v>
      </c>
      <c r="R14" s="1">
        <v>4838.8010000000004</v>
      </c>
      <c r="S14" s="1">
        <v>14112</v>
      </c>
      <c r="T14" s="1">
        <f>AVERAGE(R12:R52)</f>
        <v>7239.0848780487768</v>
      </c>
      <c r="U14" s="1">
        <v>22</v>
      </c>
      <c r="V14" s="1">
        <v>4838.6869999999999</v>
      </c>
      <c r="W14" s="1">
        <v>14134</v>
      </c>
      <c r="X14" s="1">
        <f>AVERAGE(V12:V52)</f>
        <v>7620.7220975609753</v>
      </c>
      <c r="Y14" s="1">
        <v>22</v>
      </c>
      <c r="Z14" s="1">
        <v>4971.2449999999999</v>
      </c>
      <c r="AA14" s="1">
        <v>7801</v>
      </c>
      <c r="AB14" s="1">
        <f>AVERAGE(Z12:Z52)</f>
        <v>8031.6549756097556</v>
      </c>
      <c r="AC14" s="1">
        <v>22</v>
      </c>
      <c r="AD14" s="1">
        <v>4294.4319999999998</v>
      </c>
      <c r="AE14" s="1">
        <v>8814</v>
      </c>
      <c r="AF14" s="1">
        <f>AVERAGE(AD12:AD52)</f>
        <v>8198.1049999999996</v>
      </c>
      <c r="AG14" s="1">
        <v>22</v>
      </c>
      <c r="AH14" s="1">
        <v>5116.7430000000004</v>
      </c>
      <c r="AI14" s="1">
        <v>11322</v>
      </c>
      <c r="AJ14" s="1">
        <f>AVERAGE(AH12:AH52)</f>
        <v>8700.3531219512188</v>
      </c>
      <c r="AK14" s="1">
        <v>22</v>
      </c>
      <c r="AL14" s="1">
        <v>5442.5050000000001</v>
      </c>
      <c r="AM14" s="1">
        <v>10765</v>
      </c>
      <c r="AN14" s="1">
        <f>AVERAGE(AL12:AL52)</f>
        <v>8984.2649512195112</v>
      </c>
      <c r="AO14" s="1">
        <v>22</v>
      </c>
      <c r="AP14" s="1">
        <v>6021.1210000000001</v>
      </c>
      <c r="AQ14" s="1">
        <v>9662</v>
      </c>
      <c r="AR14" s="1">
        <f>AVERAGE(AP12:AP52)</f>
        <v>9493.8768292682926</v>
      </c>
      <c r="AS14" s="1">
        <v>22</v>
      </c>
      <c r="AT14" s="1">
        <v>6036.7489999999998</v>
      </c>
      <c r="AU14" s="1">
        <v>9915</v>
      </c>
      <c r="AV14" s="1">
        <f>AVERAGE(AT12:AT52)</f>
        <v>10388.602780487803</v>
      </c>
      <c r="AW14" s="1">
        <v>22</v>
      </c>
      <c r="AX14" s="1">
        <v>6677.7449999999999</v>
      </c>
      <c r="AY14" s="1">
        <v>8348</v>
      </c>
      <c r="AZ14" s="1">
        <f>AVERAGE(AX12:AX52)</f>
        <v>10911.458682926834</v>
      </c>
      <c r="BA14" s="1">
        <v>22</v>
      </c>
      <c r="BB14" s="2">
        <v>7096.8137989999996</v>
      </c>
      <c r="BC14" s="3">
        <v>10711</v>
      </c>
      <c r="BD14" s="1">
        <f>AVERAGE(BB12:BB52)</f>
        <v>11522.498030829267</v>
      </c>
    </row>
    <row r="15" spans="1:56" x14ac:dyDescent="0.25">
      <c r="A15" s="1">
        <v>23</v>
      </c>
      <c r="B15" s="1">
        <v>3741.9259999999999</v>
      </c>
      <c r="C15" s="1">
        <v>33150</v>
      </c>
      <c r="D15" s="1"/>
      <c r="E15" s="1">
        <v>23</v>
      </c>
      <c r="F15" s="1">
        <v>3653.21</v>
      </c>
      <c r="G15" s="1">
        <v>42607</v>
      </c>
      <c r="H15" s="1"/>
      <c r="I15" s="1">
        <v>23</v>
      </c>
      <c r="J15" s="1">
        <v>4172.9750000000004</v>
      </c>
      <c r="K15" s="1">
        <v>34400</v>
      </c>
      <c r="L15" s="1"/>
      <c r="M15" s="1">
        <v>23</v>
      </c>
      <c r="N15" s="1">
        <v>4424.9309999999996</v>
      </c>
      <c r="O15" s="1">
        <v>29113</v>
      </c>
      <c r="P15" s="1"/>
      <c r="Q15" s="1">
        <v>23</v>
      </c>
      <c r="R15" s="1">
        <v>5109.0559999999996</v>
      </c>
      <c r="S15" s="1">
        <v>21765</v>
      </c>
      <c r="T15" s="1"/>
      <c r="U15" s="1">
        <v>23</v>
      </c>
      <c r="V15" s="1">
        <v>5296.7749999999996</v>
      </c>
      <c r="W15" s="1">
        <v>14081</v>
      </c>
      <c r="X15" s="1"/>
      <c r="Y15" s="1">
        <v>23</v>
      </c>
      <c r="Z15" s="1">
        <v>5355.1580000000004</v>
      </c>
      <c r="AA15" s="1">
        <v>15309</v>
      </c>
      <c r="AB15" s="1"/>
      <c r="AC15" s="1">
        <v>23</v>
      </c>
      <c r="AD15" s="1">
        <v>4960.1009999999997</v>
      </c>
      <c r="AE15" s="1">
        <v>11972</v>
      </c>
      <c r="AF15" s="1"/>
      <c r="AG15" s="1">
        <v>23</v>
      </c>
      <c r="AH15" s="1">
        <v>5322.78</v>
      </c>
      <c r="AI15" s="1">
        <v>12567</v>
      </c>
      <c r="AJ15" s="1"/>
      <c r="AK15" s="1">
        <v>23</v>
      </c>
      <c r="AL15" s="1">
        <v>5678.3860000000004</v>
      </c>
      <c r="AM15" s="1">
        <v>12351</v>
      </c>
      <c r="AN15" s="1"/>
      <c r="AO15" s="1">
        <v>23</v>
      </c>
      <c r="AP15" s="1">
        <v>6138.62</v>
      </c>
      <c r="AQ15" s="1">
        <v>12796</v>
      </c>
      <c r="AR15" s="1"/>
      <c r="AS15" s="1">
        <v>23</v>
      </c>
      <c r="AT15" s="1">
        <v>6522.7020000000002</v>
      </c>
      <c r="AU15" s="1">
        <v>14153</v>
      </c>
      <c r="AV15" s="1"/>
      <c r="AW15" s="1">
        <v>23</v>
      </c>
      <c r="AX15" s="1">
        <v>7012.3680000000004</v>
      </c>
      <c r="AY15" s="1">
        <v>10686</v>
      </c>
      <c r="AZ15" s="1"/>
      <c r="BA15" s="1">
        <v>23</v>
      </c>
      <c r="BB15" s="2">
        <v>7600.3133749999997</v>
      </c>
      <c r="BC15" s="3">
        <v>12361</v>
      </c>
      <c r="BD15" s="1"/>
    </row>
    <row r="16" spans="1:56" x14ac:dyDescent="0.25">
      <c r="A16" s="1">
        <v>24</v>
      </c>
      <c r="B16" s="1">
        <v>3978.8649999999998</v>
      </c>
      <c r="C16" s="1">
        <v>37728</v>
      </c>
      <c r="D16" s="1"/>
      <c r="E16" s="1">
        <v>24</v>
      </c>
      <c r="F16" s="1">
        <v>3905.625</v>
      </c>
      <c r="G16" s="1">
        <v>48998</v>
      </c>
      <c r="H16" s="1"/>
      <c r="I16" s="1">
        <v>24</v>
      </c>
      <c r="J16" s="1">
        <v>4361.915</v>
      </c>
      <c r="K16" s="1">
        <v>40957</v>
      </c>
      <c r="L16" s="1"/>
      <c r="M16" s="1">
        <v>24</v>
      </c>
      <c r="N16" s="1">
        <v>4556.7389999999996</v>
      </c>
      <c r="O16" s="1">
        <v>36647</v>
      </c>
      <c r="P16" s="1"/>
      <c r="Q16" s="1">
        <v>24</v>
      </c>
      <c r="R16" s="1">
        <v>5361.5910000000003</v>
      </c>
      <c r="S16" s="1">
        <v>29079</v>
      </c>
      <c r="T16" s="1"/>
      <c r="U16" s="1">
        <v>24</v>
      </c>
      <c r="V16" s="1">
        <v>5569.2030000000004</v>
      </c>
      <c r="W16" s="1">
        <v>22219</v>
      </c>
      <c r="X16" s="1"/>
      <c r="Y16" s="1">
        <v>24</v>
      </c>
      <c r="Z16" s="1">
        <v>5822.2879999999996</v>
      </c>
      <c r="AA16" s="1">
        <v>15608</v>
      </c>
      <c r="AB16" s="1"/>
      <c r="AC16" s="1">
        <v>24</v>
      </c>
      <c r="AD16" s="1">
        <v>5475.73</v>
      </c>
      <c r="AE16" s="1">
        <v>20438</v>
      </c>
      <c r="AF16" s="1"/>
      <c r="AG16" s="1">
        <v>24</v>
      </c>
      <c r="AH16" s="1">
        <v>5694.5240000000003</v>
      </c>
      <c r="AI16" s="1">
        <v>16449</v>
      </c>
      <c r="AJ16" s="1"/>
      <c r="AK16" s="1">
        <v>24</v>
      </c>
      <c r="AL16" s="1">
        <v>5902.1480000000001</v>
      </c>
      <c r="AM16" s="1">
        <v>13889</v>
      </c>
      <c r="AN16" s="1"/>
      <c r="AO16" s="1">
        <v>24</v>
      </c>
      <c r="AP16" s="1">
        <v>6512.3239999999996</v>
      </c>
      <c r="AQ16" s="1">
        <v>14854</v>
      </c>
      <c r="AR16" s="1"/>
      <c r="AS16" s="1">
        <v>24</v>
      </c>
      <c r="AT16" s="1">
        <v>6767.9650000000001</v>
      </c>
      <c r="AU16" s="1">
        <v>17462</v>
      </c>
      <c r="AV16" s="1"/>
      <c r="AW16" s="1">
        <v>24</v>
      </c>
      <c r="AX16" s="1">
        <v>7453.2650000000003</v>
      </c>
      <c r="AY16" s="1">
        <v>15331</v>
      </c>
      <c r="AZ16" s="1"/>
      <c r="BA16" s="1">
        <v>24</v>
      </c>
      <c r="BB16" s="2">
        <v>7910.397532</v>
      </c>
      <c r="BC16" s="3">
        <v>15423</v>
      </c>
      <c r="BD16" s="1"/>
    </row>
    <row r="17" spans="1:56" x14ac:dyDescent="0.25">
      <c r="A17" s="1">
        <v>25</v>
      </c>
      <c r="B17" s="1">
        <v>4125.723</v>
      </c>
      <c r="C17" s="1">
        <v>41578</v>
      </c>
      <c r="D17" s="1"/>
      <c r="E17" s="1">
        <v>25</v>
      </c>
      <c r="F17" s="1">
        <v>4124.1859999999997</v>
      </c>
      <c r="G17" s="1">
        <v>53383</v>
      </c>
      <c r="H17" s="1"/>
      <c r="I17" s="1">
        <v>25</v>
      </c>
      <c r="J17" s="1">
        <v>4486.5190000000002</v>
      </c>
      <c r="K17" s="1">
        <v>46389</v>
      </c>
      <c r="L17" s="1"/>
      <c r="M17" s="1">
        <v>25</v>
      </c>
      <c r="N17" s="1">
        <v>4625.8549999999996</v>
      </c>
      <c r="O17" s="1">
        <v>43069</v>
      </c>
      <c r="P17" s="1"/>
      <c r="Q17" s="1">
        <v>25</v>
      </c>
      <c r="R17" s="1">
        <v>6112.6419999999998</v>
      </c>
      <c r="S17" s="1">
        <v>36925</v>
      </c>
      <c r="T17" s="1"/>
      <c r="U17" s="1">
        <v>25</v>
      </c>
      <c r="V17" s="1">
        <v>6027.81</v>
      </c>
      <c r="W17" s="1">
        <v>30008</v>
      </c>
      <c r="X17" s="1"/>
      <c r="Y17" s="1">
        <v>25</v>
      </c>
      <c r="Z17" s="1">
        <v>6379.326</v>
      </c>
      <c r="AA17" s="1">
        <v>24281</v>
      </c>
      <c r="AB17" s="1"/>
      <c r="AC17" s="1">
        <v>25</v>
      </c>
      <c r="AD17" s="1">
        <v>6241.4750000000004</v>
      </c>
      <c r="AE17" s="1">
        <v>21018</v>
      </c>
      <c r="AF17" s="1"/>
      <c r="AG17" s="1">
        <v>25</v>
      </c>
      <c r="AH17" s="1">
        <v>6516.8760000000002</v>
      </c>
      <c r="AI17" s="1">
        <v>25932</v>
      </c>
      <c r="AJ17" s="1"/>
      <c r="AK17" s="1">
        <v>25</v>
      </c>
      <c r="AL17" s="1">
        <v>6469.9889999999996</v>
      </c>
      <c r="AM17" s="1">
        <v>18080</v>
      </c>
      <c r="AN17" s="1"/>
      <c r="AO17" s="1">
        <v>25</v>
      </c>
      <c r="AP17" s="1">
        <v>7054.7659999999996</v>
      </c>
      <c r="AQ17" s="1">
        <v>17323</v>
      </c>
      <c r="AR17" s="1"/>
      <c r="AS17" s="1">
        <v>25</v>
      </c>
      <c r="AT17" s="1">
        <v>7521.56</v>
      </c>
      <c r="AU17" s="1">
        <v>20409</v>
      </c>
      <c r="AV17" s="1"/>
      <c r="AW17" s="1">
        <v>25</v>
      </c>
      <c r="AX17" s="1">
        <v>8033.1729999999998</v>
      </c>
      <c r="AY17" s="1">
        <v>18856</v>
      </c>
      <c r="AZ17" s="1"/>
      <c r="BA17" s="1">
        <v>25</v>
      </c>
      <c r="BB17" s="2">
        <v>8714.6856260000004</v>
      </c>
      <c r="BC17" s="3">
        <v>20795</v>
      </c>
      <c r="BD17" s="1"/>
    </row>
    <row r="18" spans="1:56" x14ac:dyDescent="0.25">
      <c r="A18" s="1">
        <v>26</v>
      </c>
      <c r="B18" s="1">
        <v>4216.24</v>
      </c>
      <c r="C18" s="1">
        <v>46088</v>
      </c>
      <c r="D18" s="1"/>
      <c r="E18" s="1">
        <v>26</v>
      </c>
      <c r="F18" s="1">
        <v>4183.5420000000004</v>
      </c>
      <c r="G18" s="1">
        <v>56020</v>
      </c>
      <c r="H18" s="1"/>
      <c r="I18" s="1">
        <v>26</v>
      </c>
      <c r="J18" s="1">
        <v>4541.0249999999996</v>
      </c>
      <c r="K18" s="1">
        <v>49846</v>
      </c>
      <c r="L18" s="1"/>
      <c r="M18" s="1">
        <v>26</v>
      </c>
      <c r="N18" s="1">
        <v>4601.6390000000001</v>
      </c>
      <c r="O18" s="1">
        <v>47138</v>
      </c>
      <c r="P18" s="1"/>
      <c r="Q18" s="1">
        <v>26</v>
      </c>
      <c r="R18" s="1">
        <v>6670.665</v>
      </c>
      <c r="S18" s="1">
        <v>42635</v>
      </c>
      <c r="T18" s="1"/>
      <c r="U18" s="1">
        <v>26</v>
      </c>
      <c r="V18" s="1">
        <v>6736.3980000000001</v>
      </c>
      <c r="W18" s="1">
        <v>36670</v>
      </c>
      <c r="X18" s="1"/>
      <c r="Y18" s="1">
        <v>26</v>
      </c>
      <c r="Z18" s="1">
        <v>6869.9620000000004</v>
      </c>
      <c r="AA18" s="1">
        <v>31540</v>
      </c>
      <c r="AB18" s="1"/>
      <c r="AC18" s="1">
        <v>26</v>
      </c>
      <c r="AD18" s="1">
        <v>6990.0129999999999</v>
      </c>
      <c r="AE18" s="1">
        <v>27519</v>
      </c>
      <c r="AF18" s="1"/>
      <c r="AG18" s="1">
        <v>26</v>
      </c>
      <c r="AH18" s="1">
        <v>7351.4709999999995</v>
      </c>
      <c r="AI18" s="1">
        <v>25885</v>
      </c>
      <c r="AJ18" s="1"/>
      <c r="AK18" s="1">
        <v>26</v>
      </c>
      <c r="AL18" s="1">
        <v>7267.14</v>
      </c>
      <c r="AM18" s="1">
        <v>27238</v>
      </c>
      <c r="AN18" s="1"/>
      <c r="AO18" s="1">
        <v>26</v>
      </c>
      <c r="AP18" s="1">
        <v>7620.0519999999997</v>
      </c>
      <c r="AQ18" s="1">
        <v>21612</v>
      </c>
      <c r="AR18" s="1"/>
      <c r="AS18" s="1">
        <v>26</v>
      </c>
      <c r="AT18" s="1">
        <v>8309.8459999999995</v>
      </c>
      <c r="AU18" s="1">
        <v>22441</v>
      </c>
      <c r="AV18" s="1"/>
      <c r="AW18" s="1">
        <v>26</v>
      </c>
      <c r="AX18" s="1">
        <v>8794.4349999999995</v>
      </c>
      <c r="AY18" s="1">
        <v>21520</v>
      </c>
      <c r="AZ18" s="1"/>
      <c r="BA18" s="1">
        <v>26</v>
      </c>
      <c r="BB18" s="2">
        <v>9270.8431039999996</v>
      </c>
      <c r="BC18" s="3">
        <v>24173</v>
      </c>
    </row>
    <row r="19" spans="1:56" x14ac:dyDescent="0.25">
      <c r="A19" s="1">
        <v>27</v>
      </c>
      <c r="B19" s="1">
        <v>4243.8149999999996</v>
      </c>
      <c r="C19" s="1">
        <v>47226</v>
      </c>
      <c r="D19" s="1"/>
      <c r="E19" s="1">
        <v>27</v>
      </c>
      <c r="F19" s="1">
        <v>4224.8050000000003</v>
      </c>
      <c r="G19" s="1">
        <v>60821</v>
      </c>
      <c r="H19" s="1"/>
      <c r="I19" s="1">
        <v>27</v>
      </c>
      <c r="J19" s="1">
        <v>4487.5529999999999</v>
      </c>
      <c r="K19" s="1">
        <v>52592</v>
      </c>
      <c r="L19" s="1"/>
      <c r="M19" s="1">
        <v>27</v>
      </c>
      <c r="N19" s="1">
        <v>4556.7280000000001</v>
      </c>
      <c r="O19" s="1">
        <v>49717</v>
      </c>
      <c r="P19" s="1"/>
      <c r="Q19" s="1">
        <v>27</v>
      </c>
      <c r="R19" s="1">
        <v>7034.9449999999997</v>
      </c>
      <c r="S19" s="1">
        <v>45942</v>
      </c>
      <c r="T19" s="1"/>
      <c r="U19" s="1">
        <v>27</v>
      </c>
      <c r="V19" s="1">
        <v>7203.9889999999996</v>
      </c>
      <c r="W19" s="1">
        <v>41704</v>
      </c>
      <c r="X19" s="1"/>
      <c r="Y19" s="1">
        <v>27</v>
      </c>
      <c r="Z19" s="1">
        <v>7403.24</v>
      </c>
      <c r="AA19" s="1">
        <v>37156</v>
      </c>
      <c r="AB19" s="1"/>
      <c r="AC19" s="1">
        <v>27</v>
      </c>
      <c r="AD19" s="1">
        <v>7431.8050000000003</v>
      </c>
      <c r="AE19" s="1">
        <v>33338</v>
      </c>
      <c r="AF19" s="1"/>
      <c r="AG19" s="1">
        <v>27</v>
      </c>
      <c r="AH19" s="1">
        <v>7648.5240000000003</v>
      </c>
      <c r="AI19" s="1">
        <v>31504</v>
      </c>
      <c r="AJ19" s="1"/>
      <c r="AK19" s="1">
        <v>27</v>
      </c>
      <c r="AL19" s="1">
        <v>7991.933</v>
      </c>
      <c r="AM19" s="1">
        <v>26826</v>
      </c>
      <c r="AN19" s="1"/>
      <c r="AO19" s="1">
        <v>27</v>
      </c>
      <c r="AP19" s="1">
        <v>8207.8209999999999</v>
      </c>
      <c r="AQ19" s="1">
        <v>29771</v>
      </c>
      <c r="AR19" s="1"/>
      <c r="AS19" s="1">
        <v>27</v>
      </c>
      <c r="AT19" s="1">
        <v>8788.5239999999994</v>
      </c>
      <c r="AU19" s="1">
        <v>25042</v>
      </c>
      <c r="AV19" s="1"/>
      <c r="AW19" s="1">
        <v>27</v>
      </c>
      <c r="AX19" s="1">
        <v>9291.8549999999996</v>
      </c>
      <c r="AY19" s="1">
        <v>23460</v>
      </c>
      <c r="AZ19" s="1"/>
      <c r="BA19" s="1">
        <v>27</v>
      </c>
      <c r="BB19" s="2">
        <v>9879.8407110000007</v>
      </c>
      <c r="BC19" s="3">
        <v>26437</v>
      </c>
    </row>
    <row r="20" spans="1:56" x14ac:dyDescent="0.25">
      <c r="A20" s="1">
        <v>28</v>
      </c>
      <c r="B20" s="1">
        <v>4250.8909999999996</v>
      </c>
      <c r="C20" s="1">
        <v>47788</v>
      </c>
      <c r="D20" s="1"/>
      <c r="E20" s="1">
        <v>28</v>
      </c>
      <c r="F20" s="1">
        <v>4216.326</v>
      </c>
      <c r="G20" s="1">
        <v>61513</v>
      </c>
      <c r="H20" s="1"/>
      <c r="I20" s="1">
        <v>28</v>
      </c>
      <c r="J20" s="1">
        <v>4463.5870000000004</v>
      </c>
      <c r="K20" s="1">
        <v>57194</v>
      </c>
      <c r="L20" s="1"/>
      <c r="M20" s="1">
        <v>28</v>
      </c>
      <c r="N20" s="1">
        <v>4533.37</v>
      </c>
      <c r="O20" s="1">
        <v>52317</v>
      </c>
      <c r="P20" s="1"/>
      <c r="Q20" s="1">
        <v>28</v>
      </c>
      <c r="R20" s="1">
        <v>7185.1710000000003</v>
      </c>
      <c r="S20" s="1">
        <v>48294</v>
      </c>
      <c r="T20" s="1"/>
      <c r="U20" s="1">
        <v>28</v>
      </c>
      <c r="V20" s="1">
        <v>7503.93</v>
      </c>
      <c r="W20" s="1">
        <v>44707</v>
      </c>
      <c r="X20" s="1"/>
      <c r="Y20" s="1">
        <v>28</v>
      </c>
      <c r="Z20" s="1">
        <v>7868.72</v>
      </c>
      <c r="AA20" s="1">
        <v>41667</v>
      </c>
      <c r="AB20" s="1"/>
      <c r="AC20" s="1">
        <v>28</v>
      </c>
      <c r="AD20" s="1">
        <v>7890.085</v>
      </c>
      <c r="AE20" s="1">
        <v>38073</v>
      </c>
      <c r="AF20" s="1"/>
      <c r="AG20" s="1">
        <v>28</v>
      </c>
      <c r="AH20" s="1">
        <v>7943.16</v>
      </c>
      <c r="AI20" s="1">
        <v>36502</v>
      </c>
      <c r="AJ20" s="1"/>
      <c r="AK20" s="1">
        <v>28</v>
      </c>
      <c r="AL20" s="1">
        <v>8188.116</v>
      </c>
      <c r="AM20" s="1">
        <v>32054</v>
      </c>
      <c r="AN20" s="1"/>
      <c r="AO20" s="1">
        <v>28</v>
      </c>
      <c r="AP20" s="1">
        <v>8842.5560000000005</v>
      </c>
      <c r="AQ20" s="1">
        <v>29129</v>
      </c>
      <c r="AR20" s="1"/>
      <c r="AS20" s="1">
        <v>28</v>
      </c>
      <c r="AT20" s="1">
        <v>9263.76</v>
      </c>
      <c r="AU20" s="1">
        <v>31062</v>
      </c>
      <c r="AV20" s="1"/>
      <c r="AW20" s="1">
        <v>28</v>
      </c>
      <c r="AX20" s="1">
        <v>9547.402</v>
      </c>
      <c r="AY20" s="1">
        <v>26156</v>
      </c>
      <c r="AZ20" s="1"/>
      <c r="BA20" s="1">
        <v>28</v>
      </c>
      <c r="BB20" s="2">
        <v>10206.446540000001</v>
      </c>
      <c r="BC20" s="3">
        <v>27758</v>
      </c>
    </row>
    <row r="21" spans="1:56" x14ac:dyDescent="0.25">
      <c r="A21" s="1">
        <v>29</v>
      </c>
      <c r="B21" s="1">
        <v>4247.4769999999999</v>
      </c>
      <c r="C21" s="1">
        <v>48019</v>
      </c>
      <c r="D21" s="1"/>
      <c r="E21" s="1">
        <v>29</v>
      </c>
      <c r="F21" s="1">
        <v>4228.4960000000001</v>
      </c>
      <c r="G21" s="1">
        <v>61960</v>
      </c>
      <c r="H21" s="1"/>
      <c r="I21" s="1">
        <v>29</v>
      </c>
      <c r="J21" s="1">
        <v>4434.43</v>
      </c>
      <c r="K21" s="1">
        <v>58204</v>
      </c>
      <c r="L21" s="1"/>
      <c r="M21" s="1">
        <v>29</v>
      </c>
      <c r="N21" s="1">
        <v>4523.7259999999997</v>
      </c>
      <c r="O21" s="1">
        <v>56688</v>
      </c>
      <c r="P21" s="1"/>
      <c r="Q21" s="1">
        <v>29</v>
      </c>
      <c r="R21" s="1">
        <v>7313.9970000000003</v>
      </c>
      <c r="S21" s="1">
        <v>50677</v>
      </c>
      <c r="T21" s="1"/>
      <c r="U21" s="1">
        <v>29</v>
      </c>
      <c r="V21" s="1">
        <v>7629.05</v>
      </c>
      <c r="W21" s="1">
        <v>46816</v>
      </c>
      <c r="X21" s="1"/>
      <c r="Y21" s="1">
        <v>29</v>
      </c>
      <c r="Z21" s="1">
        <v>8118.5</v>
      </c>
      <c r="AA21" s="1">
        <v>44627</v>
      </c>
      <c r="AB21" s="1"/>
      <c r="AC21" s="1">
        <v>29</v>
      </c>
      <c r="AD21" s="1">
        <v>8336.3220000000001</v>
      </c>
      <c r="AE21" s="1">
        <v>42032</v>
      </c>
      <c r="AF21" s="1"/>
      <c r="AG21" s="1">
        <v>29</v>
      </c>
      <c r="AH21" s="1">
        <v>8353.5190000000002</v>
      </c>
      <c r="AI21" s="1">
        <v>40205</v>
      </c>
      <c r="AJ21" s="1"/>
      <c r="AK21" s="1">
        <v>29</v>
      </c>
      <c r="AL21" s="1">
        <v>8412.0110000000004</v>
      </c>
      <c r="AM21" s="1">
        <v>36808</v>
      </c>
      <c r="AN21" s="1"/>
      <c r="AO21" s="1">
        <v>29</v>
      </c>
      <c r="AP21" s="1">
        <v>8931.2209999999995</v>
      </c>
      <c r="AQ21" s="1">
        <v>33849</v>
      </c>
      <c r="AR21" s="1"/>
      <c r="AS21" s="1">
        <v>29</v>
      </c>
      <c r="AT21" s="1">
        <v>9783.3469999999998</v>
      </c>
      <c r="AU21" s="1">
        <v>30239</v>
      </c>
      <c r="AV21" s="1"/>
      <c r="AW21" s="1">
        <v>29</v>
      </c>
      <c r="AX21" s="1">
        <v>9906.7209999999995</v>
      </c>
      <c r="AY21" s="1">
        <v>32397</v>
      </c>
      <c r="AZ21" s="1"/>
      <c r="BA21" s="1">
        <v>29</v>
      </c>
      <c r="BB21" s="2">
        <v>10386.9066</v>
      </c>
      <c r="BC21" s="3">
        <v>29821</v>
      </c>
    </row>
    <row r="22" spans="1:56" x14ac:dyDescent="0.25">
      <c r="A22" s="1">
        <v>30</v>
      </c>
      <c r="B22" s="1">
        <v>4248.1980000000003</v>
      </c>
      <c r="C22" s="1">
        <v>47260</v>
      </c>
      <c r="D22" s="1"/>
      <c r="E22" s="1">
        <v>30</v>
      </c>
      <c r="F22" s="1">
        <v>4222.6610000000001</v>
      </c>
      <c r="G22" s="1">
        <v>62085</v>
      </c>
      <c r="H22" s="1"/>
      <c r="I22" s="1">
        <v>30</v>
      </c>
      <c r="J22" s="1">
        <v>4467.5749999999998</v>
      </c>
      <c r="K22" s="1">
        <v>58971</v>
      </c>
      <c r="L22" s="1"/>
      <c r="M22" s="1">
        <v>30</v>
      </c>
      <c r="N22" s="1">
        <v>4538.3999999999996</v>
      </c>
      <c r="O22" s="1">
        <v>57545</v>
      </c>
      <c r="P22" s="1"/>
      <c r="Q22" s="1">
        <v>30</v>
      </c>
      <c r="R22" s="1">
        <v>7452.5230000000001</v>
      </c>
      <c r="S22" s="1">
        <v>54592</v>
      </c>
      <c r="T22" s="1"/>
      <c r="U22" s="1">
        <v>30</v>
      </c>
      <c r="V22" s="1">
        <v>7727.6559999999999</v>
      </c>
      <c r="W22" s="1">
        <v>48916</v>
      </c>
      <c r="X22" s="1"/>
      <c r="Y22" s="1">
        <v>30</v>
      </c>
      <c r="Z22" s="1">
        <v>8218.643</v>
      </c>
      <c r="AA22" s="1">
        <v>46691</v>
      </c>
      <c r="AB22" s="1"/>
      <c r="AC22" s="1">
        <v>30</v>
      </c>
      <c r="AD22" s="1">
        <v>8550.3629999999994</v>
      </c>
      <c r="AE22" s="1">
        <v>44669</v>
      </c>
      <c r="AF22" s="1"/>
      <c r="AG22" s="1">
        <v>30</v>
      </c>
      <c r="AH22" s="1">
        <v>8722.8250000000007</v>
      </c>
      <c r="AI22" s="1">
        <v>43272</v>
      </c>
      <c r="AJ22" s="1"/>
      <c r="AK22" s="1">
        <v>30</v>
      </c>
      <c r="AL22" s="1">
        <v>8746.4689999999991</v>
      </c>
      <c r="AM22" s="1">
        <v>40389</v>
      </c>
      <c r="AN22" s="1"/>
      <c r="AO22" s="1">
        <v>30</v>
      </c>
      <c r="AP22" s="1">
        <v>9107.9259999999995</v>
      </c>
      <c r="AQ22" s="1">
        <v>38205</v>
      </c>
      <c r="AR22" s="1"/>
      <c r="AS22" s="1">
        <v>30</v>
      </c>
      <c r="AT22" s="1">
        <v>9853.3909999999996</v>
      </c>
      <c r="AU22" s="1">
        <v>33983</v>
      </c>
      <c r="AV22" s="1"/>
      <c r="AW22" s="1">
        <v>30</v>
      </c>
      <c r="AX22" s="1">
        <v>10365.25</v>
      </c>
      <c r="AY22" s="1">
        <v>31450</v>
      </c>
      <c r="AZ22" s="1"/>
      <c r="BA22" s="1">
        <v>30</v>
      </c>
      <c r="BB22" s="2">
        <v>10591.812</v>
      </c>
      <c r="BC22" s="3">
        <v>35319</v>
      </c>
    </row>
    <row r="23" spans="1:56" x14ac:dyDescent="0.25">
      <c r="A23" s="1">
        <v>31</v>
      </c>
      <c r="B23" s="1">
        <v>4249.29</v>
      </c>
      <c r="C23" s="1">
        <v>47858</v>
      </c>
      <c r="D23" s="1"/>
      <c r="E23" s="1">
        <v>31</v>
      </c>
      <c r="F23" s="1">
        <v>4237.1189999999997</v>
      </c>
      <c r="G23" s="1">
        <v>60940</v>
      </c>
      <c r="H23" s="1"/>
      <c r="I23" s="1">
        <v>31</v>
      </c>
      <c r="J23" s="1">
        <v>4471.8559999999998</v>
      </c>
      <c r="K23" s="1">
        <v>59290</v>
      </c>
      <c r="L23" s="1"/>
      <c r="M23" s="1">
        <v>31</v>
      </c>
      <c r="N23" s="1">
        <v>4562.8590000000004</v>
      </c>
      <c r="O23" s="1">
        <v>58300</v>
      </c>
      <c r="P23" s="1"/>
      <c r="Q23" s="1">
        <v>31</v>
      </c>
      <c r="R23" s="1">
        <v>7503.2150000000001</v>
      </c>
      <c r="S23" s="1">
        <v>55492</v>
      </c>
      <c r="T23" s="1"/>
      <c r="U23" s="1">
        <v>31</v>
      </c>
      <c r="V23" s="1">
        <v>7833.2510000000002</v>
      </c>
      <c r="W23" s="1">
        <v>52835</v>
      </c>
      <c r="X23" s="1"/>
      <c r="Y23" s="1">
        <v>31</v>
      </c>
      <c r="Z23" s="1">
        <v>8293.1370000000006</v>
      </c>
      <c r="AA23" s="1">
        <v>48689</v>
      </c>
      <c r="AB23" s="1"/>
      <c r="AC23" s="1">
        <v>31</v>
      </c>
      <c r="AD23" s="1">
        <v>8624.1869999999999</v>
      </c>
      <c r="AE23" s="1">
        <v>46515</v>
      </c>
      <c r="AF23" s="1"/>
      <c r="AG23" s="1">
        <v>31</v>
      </c>
      <c r="AH23" s="1">
        <v>8902.3539999999994</v>
      </c>
      <c r="AI23" s="1">
        <v>45326</v>
      </c>
      <c r="AJ23" s="1"/>
      <c r="AK23" s="1">
        <v>31</v>
      </c>
      <c r="AL23" s="1">
        <v>9123.6309999999994</v>
      </c>
      <c r="AM23" s="1">
        <v>43368</v>
      </c>
      <c r="AN23" s="1"/>
      <c r="AO23" s="1">
        <v>31</v>
      </c>
      <c r="AP23" s="1">
        <v>9410.6730000000007</v>
      </c>
      <c r="AQ23" s="1">
        <v>41158</v>
      </c>
      <c r="AR23" s="1"/>
      <c r="AS23" s="1">
        <v>31</v>
      </c>
      <c r="AT23" s="1">
        <v>9999.4439999999995</v>
      </c>
      <c r="AU23" s="1">
        <v>37457</v>
      </c>
      <c r="AV23" s="1"/>
      <c r="AW23" s="1">
        <v>31</v>
      </c>
      <c r="AX23" s="1">
        <v>10387.290000000001</v>
      </c>
      <c r="AY23" s="1">
        <v>35318</v>
      </c>
      <c r="AZ23" s="1"/>
      <c r="BA23" s="1">
        <v>31</v>
      </c>
      <c r="BB23" s="2">
        <v>10963.26302</v>
      </c>
      <c r="BC23" s="3">
        <v>34220</v>
      </c>
    </row>
    <row r="24" spans="1:56" x14ac:dyDescent="0.25">
      <c r="A24" s="1">
        <v>32</v>
      </c>
      <c r="B24" s="1">
        <v>4288.6689999999999</v>
      </c>
      <c r="C24" s="1">
        <v>45281</v>
      </c>
      <c r="D24" s="1"/>
      <c r="E24" s="1">
        <v>32</v>
      </c>
      <c r="F24" s="1">
        <v>4264.95</v>
      </c>
      <c r="G24" s="1">
        <v>61001</v>
      </c>
      <c r="H24" s="1"/>
      <c r="I24" s="1">
        <v>32</v>
      </c>
      <c r="J24" s="1">
        <v>4484.7309999999998</v>
      </c>
      <c r="K24" s="1">
        <v>58424</v>
      </c>
      <c r="L24" s="1"/>
      <c r="M24" s="1">
        <v>32</v>
      </c>
      <c r="N24" s="1">
        <v>4585.5969999999998</v>
      </c>
      <c r="O24" s="1">
        <v>58432</v>
      </c>
      <c r="P24" s="1"/>
      <c r="Q24" s="1">
        <v>32</v>
      </c>
      <c r="R24" s="1">
        <v>7537.192</v>
      </c>
      <c r="S24" s="1">
        <v>55921</v>
      </c>
      <c r="T24" s="1"/>
      <c r="U24" s="1">
        <v>32</v>
      </c>
      <c r="V24" s="1">
        <v>7940.9549999999999</v>
      </c>
      <c r="W24" s="1">
        <v>53373</v>
      </c>
      <c r="X24" s="1"/>
      <c r="Y24" s="1">
        <v>32</v>
      </c>
      <c r="Z24" s="1">
        <v>8398.1749999999993</v>
      </c>
      <c r="AA24" s="1">
        <v>52414</v>
      </c>
      <c r="AB24" s="1"/>
      <c r="AC24" s="1">
        <v>32</v>
      </c>
      <c r="AD24" s="1">
        <v>8722.2029999999995</v>
      </c>
      <c r="AE24" s="1">
        <v>48441</v>
      </c>
      <c r="AF24" s="1"/>
      <c r="AG24" s="1">
        <v>32</v>
      </c>
      <c r="AH24" s="1">
        <v>9034.4519999999993</v>
      </c>
      <c r="AI24" s="1">
        <v>46673</v>
      </c>
      <c r="AJ24" s="1"/>
      <c r="AK24" s="1">
        <v>32</v>
      </c>
      <c r="AL24" s="1">
        <v>9334.8279999999995</v>
      </c>
      <c r="AM24" s="1">
        <v>45198</v>
      </c>
      <c r="AN24" s="1"/>
      <c r="AO24" s="1">
        <v>32</v>
      </c>
      <c r="AP24" s="1">
        <v>9726.1350000000002</v>
      </c>
      <c r="AQ24" s="1">
        <v>43776</v>
      </c>
      <c r="AR24" s="1"/>
      <c r="AS24" s="1">
        <v>32</v>
      </c>
      <c r="AT24" s="1">
        <v>10328.02</v>
      </c>
      <c r="AU24" s="1">
        <v>39709</v>
      </c>
      <c r="AV24" s="1"/>
      <c r="AW24" s="1">
        <v>32</v>
      </c>
      <c r="AX24" s="1">
        <v>10544.16</v>
      </c>
      <c r="AY24" s="1">
        <v>38942</v>
      </c>
      <c r="AZ24" s="1"/>
      <c r="BA24" s="1">
        <v>32</v>
      </c>
      <c r="BB24" s="2">
        <v>10978.18094</v>
      </c>
      <c r="BC24" s="3">
        <v>37741</v>
      </c>
    </row>
    <row r="25" spans="1:56" x14ac:dyDescent="0.25">
      <c r="A25" s="1">
        <v>33</v>
      </c>
      <c r="B25" s="1">
        <v>4343.1639999999998</v>
      </c>
      <c r="C25" s="1">
        <v>42417</v>
      </c>
      <c r="D25" s="1"/>
      <c r="E25" s="1">
        <v>33</v>
      </c>
      <c r="F25" s="1">
        <v>4315.1109999999999</v>
      </c>
      <c r="G25" s="1">
        <v>58053</v>
      </c>
      <c r="H25" s="1"/>
      <c r="I25" s="1">
        <v>33</v>
      </c>
      <c r="J25" s="1">
        <v>4522.1210000000001</v>
      </c>
      <c r="K25" s="1">
        <v>58841</v>
      </c>
      <c r="L25" s="1"/>
      <c r="M25" s="1">
        <v>33</v>
      </c>
      <c r="N25" s="1">
        <v>4627.085</v>
      </c>
      <c r="O25" s="1">
        <v>57734</v>
      </c>
      <c r="P25" s="1"/>
      <c r="Q25" s="1">
        <v>33</v>
      </c>
      <c r="R25" s="1">
        <v>7572.7079999999996</v>
      </c>
      <c r="S25" s="1">
        <v>56217</v>
      </c>
      <c r="T25" s="1"/>
      <c r="U25" s="1">
        <v>33</v>
      </c>
      <c r="V25" s="1">
        <v>7992.3069999999998</v>
      </c>
      <c r="W25" s="1">
        <v>53826</v>
      </c>
      <c r="X25" s="1"/>
      <c r="Y25" s="1">
        <v>33</v>
      </c>
      <c r="Z25" s="1">
        <v>8500.23</v>
      </c>
      <c r="AA25" s="1">
        <v>52996</v>
      </c>
      <c r="AB25" s="1"/>
      <c r="AC25" s="1">
        <v>33</v>
      </c>
      <c r="AD25" s="1">
        <v>8828.2639999999992</v>
      </c>
      <c r="AE25" s="1">
        <v>52036</v>
      </c>
      <c r="AF25" s="1"/>
      <c r="AG25" s="1">
        <v>33</v>
      </c>
      <c r="AH25" s="1">
        <v>9155.6129999999994</v>
      </c>
      <c r="AI25" s="1">
        <v>48429</v>
      </c>
      <c r="AJ25" s="1"/>
      <c r="AK25" s="1">
        <v>33</v>
      </c>
      <c r="AL25" s="1">
        <v>9462.7549999999992</v>
      </c>
      <c r="AM25" s="1">
        <v>46459</v>
      </c>
      <c r="AN25" s="1"/>
      <c r="AO25" s="1">
        <v>33</v>
      </c>
      <c r="AP25" s="1">
        <v>9914.02</v>
      </c>
      <c r="AQ25" s="1">
        <v>45381</v>
      </c>
      <c r="AR25" s="1"/>
      <c r="AS25" s="1">
        <v>33</v>
      </c>
      <c r="AT25" s="1">
        <v>10601.64</v>
      </c>
      <c r="AU25" s="1">
        <v>41693</v>
      </c>
      <c r="AV25" s="1"/>
      <c r="AW25" s="1">
        <v>33</v>
      </c>
      <c r="AX25" s="1">
        <v>10958.08</v>
      </c>
      <c r="AY25" s="1">
        <v>41202</v>
      </c>
      <c r="AZ25" s="1"/>
      <c r="BA25" s="1">
        <v>33</v>
      </c>
      <c r="BB25" s="2">
        <v>11176.201209999999</v>
      </c>
      <c r="BC25" s="3">
        <v>41115</v>
      </c>
    </row>
    <row r="26" spans="1:56" x14ac:dyDescent="0.25">
      <c r="A26" s="1">
        <v>34</v>
      </c>
      <c r="B26" s="1">
        <v>4362.4840000000004</v>
      </c>
      <c r="C26" s="1">
        <v>40204</v>
      </c>
      <c r="D26" s="1"/>
      <c r="E26" s="1">
        <v>34</v>
      </c>
      <c r="F26" s="1">
        <v>4364.451</v>
      </c>
      <c r="G26" s="1">
        <v>54255</v>
      </c>
      <c r="H26" s="1"/>
      <c r="I26" s="1">
        <v>34</v>
      </c>
      <c r="J26" s="1">
        <v>4586.41</v>
      </c>
      <c r="K26" s="1">
        <v>55959</v>
      </c>
      <c r="L26" s="1"/>
      <c r="M26" s="1">
        <v>34</v>
      </c>
      <c r="N26" s="1">
        <v>4671.0439999999999</v>
      </c>
      <c r="O26" s="1">
        <v>57951</v>
      </c>
      <c r="P26" s="1"/>
      <c r="Q26" s="1">
        <v>34</v>
      </c>
      <c r="R26" s="1">
        <v>7616.52</v>
      </c>
      <c r="S26" s="1">
        <v>55219</v>
      </c>
      <c r="T26" s="1"/>
      <c r="U26" s="1">
        <v>34</v>
      </c>
      <c r="V26" s="1">
        <v>7999.0479999999998</v>
      </c>
      <c r="W26" s="1">
        <v>54088</v>
      </c>
      <c r="X26" s="1"/>
      <c r="Y26" s="1">
        <v>34</v>
      </c>
      <c r="Z26" s="1">
        <v>8557.8510000000006</v>
      </c>
      <c r="AA26" s="1">
        <v>53459</v>
      </c>
      <c r="AB26" s="1"/>
      <c r="AC26" s="1">
        <v>34</v>
      </c>
      <c r="AD26" s="1">
        <v>8920.3559999999998</v>
      </c>
      <c r="AE26" s="1">
        <v>52681</v>
      </c>
      <c r="AF26" s="1"/>
      <c r="AG26" s="1">
        <v>34</v>
      </c>
      <c r="AH26" s="1">
        <v>9358.7270000000008</v>
      </c>
      <c r="AI26" s="1">
        <v>51505</v>
      </c>
      <c r="AJ26" s="1"/>
      <c r="AK26" s="1">
        <v>34</v>
      </c>
      <c r="AL26" s="1">
        <v>9609.5480000000007</v>
      </c>
      <c r="AM26" s="1">
        <v>48092</v>
      </c>
      <c r="AN26" s="1"/>
      <c r="AO26" s="1">
        <v>34</v>
      </c>
      <c r="AP26" s="1">
        <v>10094.73</v>
      </c>
      <c r="AQ26" s="1">
        <v>46399</v>
      </c>
      <c r="AR26" s="1"/>
      <c r="AS26" s="1">
        <v>34</v>
      </c>
      <c r="AT26" s="1">
        <v>10861.58</v>
      </c>
      <c r="AU26" s="1">
        <v>42760</v>
      </c>
      <c r="AV26" s="1"/>
      <c r="AW26" s="1">
        <v>34</v>
      </c>
      <c r="AX26" s="1">
        <v>11218.02</v>
      </c>
      <c r="AY26" s="1">
        <v>43160</v>
      </c>
      <c r="AZ26" s="1"/>
      <c r="BA26" s="1">
        <v>34</v>
      </c>
      <c r="BB26" s="2">
        <v>11530.81018</v>
      </c>
      <c r="BC26" s="3">
        <v>43037</v>
      </c>
    </row>
    <row r="27" spans="1:56" x14ac:dyDescent="0.25">
      <c r="A27" s="1">
        <v>35</v>
      </c>
      <c r="B27" s="1">
        <v>4391.2749999999996</v>
      </c>
      <c r="C27" s="1">
        <v>38654</v>
      </c>
      <c r="D27" s="1"/>
      <c r="E27" s="1">
        <v>35</v>
      </c>
      <c r="F27" s="1">
        <v>4398.0219999999999</v>
      </c>
      <c r="G27" s="1">
        <v>51217</v>
      </c>
      <c r="H27" s="1"/>
      <c r="I27" s="1">
        <v>35</v>
      </c>
      <c r="J27" s="1">
        <v>4635.6220000000003</v>
      </c>
      <c r="K27" s="1">
        <v>52452</v>
      </c>
      <c r="L27" s="1"/>
      <c r="M27" s="1">
        <v>35</v>
      </c>
      <c r="N27" s="1">
        <v>4710.7709999999997</v>
      </c>
      <c r="O27" s="1">
        <v>55282</v>
      </c>
      <c r="P27" s="1"/>
      <c r="Q27" s="1">
        <v>35</v>
      </c>
      <c r="R27" s="1">
        <v>7573.6490000000003</v>
      </c>
      <c r="S27" s="1">
        <v>55262</v>
      </c>
      <c r="T27" s="1"/>
      <c r="U27" s="1">
        <v>35</v>
      </c>
      <c r="V27" s="1">
        <v>8028.558</v>
      </c>
      <c r="W27" s="1">
        <v>53054</v>
      </c>
      <c r="X27" s="1"/>
      <c r="Y27" s="1">
        <v>35</v>
      </c>
      <c r="Z27" s="1">
        <v>8540.9</v>
      </c>
      <c r="AA27" s="1">
        <v>53689</v>
      </c>
      <c r="AB27" s="1"/>
      <c r="AC27" s="1">
        <v>35</v>
      </c>
      <c r="AD27" s="1">
        <v>8956.1209999999992</v>
      </c>
      <c r="AE27" s="1">
        <v>53031</v>
      </c>
      <c r="AF27" s="1"/>
      <c r="AG27" s="1">
        <v>35</v>
      </c>
      <c r="AH27" s="1">
        <v>9431.11</v>
      </c>
      <c r="AI27" s="1">
        <v>52010</v>
      </c>
      <c r="AJ27" s="1"/>
      <c r="AK27" s="1">
        <v>35</v>
      </c>
      <c r="AL27" s="1">
        <v>9765.6830000000009</v>
      </c>
      <c r="AM27" s="1">
        <v>51261</v>
      </c>
      <c r="AN27" s="1"/>
      <c r="AO27" s="1">
        <v>35</v>
      </c>
      <c r="AP27" s="1">
        <v>10259.459999999999</v>
      </c>
      <c r="AQ27" s="1">
        <v>47804</v>
      </c>
      <c r="AR27" s="1"/>
      <c r="AS27" s="1">
        <v>35</v>
      </c>
      <c r="AT27" s="1">
        <v>11033.65</v>
      </c>
      <c r="AU27" s="1">
        <v>42966</v>
      </c>
      <c r="AV27" s="1"/>
      <c r="AW27" s="1">
        <v>35</v>
      </c>
      <c r="AX27" s="1">
        <v>11481.85</v>
      </c>
      <c r="AY27" s="1">
        <v>44275</v>
      </c>
      <c r="AZ27" s="1"/>
      <c r="BA27" s="1">
        <v>35</v>
      </c>
      <c r="BB27" s="2">
        <v>11817.22162</v>
      </c>
      <c r="BC27" s="3">
        <v>44601</v>
      </c>
    </row>
    <row r="28" spans="1:56" x14ac:dyDescent="0.25">
      <c r="A28" s="1">
        <v>36</v>
      </c>
      <c r="B28" s="1">
        <v>4437.3249999999998</v>
      </c>
      <c r="C28" s="1">
        <v>37068</v>
      </c>
      <c r="D28" s="1"/>
      <c r="E28" s="1">
        <v>36</v>
      </c>
      <c r="F28" s="1">
        <v>4433.665</v>
      </c>
      <c r="G28" s="1">
        <v>49090</v>
      </c>
      <c r="H28" s="1"/>
      <c r="I28" s="1">
        <v>36</v>
      </c>
      <c r="J28" s="1">
        <v>4667.1729999999998</v>
      </c>
      <c r="K28" s="1">
        <v>49711</v>
      </c>
      <c r="L28" s="1"/>
      <c r="M28" s="1">
        <v>36</v>
      </c>
      <c r="N28" s="1">
        <v>4758.357</v>
      </c>
      <c r="O28" s="1">
        <v>51780</v>
      </c>
      <c r="P28" s="1"/>
      <c r="Q28" s="1">
        <v>36</v>
      </c>
      <c r="R28" s="1">
        <v>7574.29</v>
      </c>
      <c r="S28" s="1">
        <v>52429</v>
      </c>
      <c r="T28" s="1"/>
      <c r="U28" s="1">
        <v>36</v>
      </c>
      <c r="V28" s="1">
        <v>7990.8429999999998</v>
      </c>
      <c r="W28" s="1">
        <v>53020</v>
      </c>
      <c r="X28" s="1"/>
      <c r="Y28" s="1">
        <v>36</v>
      </c>
      <c r="Z28" s="1">
        <v>8560.6730000000007</v>
      </c>
      <c r="AA28" s="1">
        <v>52596</v>
      </c>
      <c r="AB28" s="1"/>
      <c r="AC28" s="1">
        <v>36</v>
      </c>
      <c r="AD28" s="1">
        <v>8925.57</v>
      </c>
      <c r="AE28" s="1">
        <v>53111</v>
      </c>
      <c r="AF28" s="1"/>
      <c r="AG28" s="1">
        <v>36</v>
      </c>
      <c r="AH28" s="1">
        <v>9527.4290000000001</v>
      </c>
      <c r="AI28" s="1">
        <v>51843</v>
      </c>
      <c r="AJ28" s="1"/>
      <c r="AK28" s="1">
        <v>36</v>
      </c>
      <c r="AL28" s="1">
        <v>9878.4670000000006</v>
      </c>
      <c r="AM28" s="1">
        <v>51451</v>
      </c>
      <c r="AN28" s="1"/>
      <c r="AO28" s="1">
        <v>36</v>
      </c>
      <c r="AP28" s="1">
        <v>10421.48</v>
      </c>
      <c r="AQ28" s="1">
        <v>50732</v>
      </c>
      <c r="AR28" s="1"/>
      <c r="AS28" s="1">
        <v>36</v>
      </c>
      <c r="AT28" s="1">
        <v>11188.21</v>
      </c>
      <c r="AU28" s="1">
        <v>43955</v>
      </c>
      <c r="AV28" s="1"/>
      <c r="AW28" s="1">
        <v>36</v>
      </c>
      <c r="AX28" s="1">
        <v>11665.32</v>
      </c>
      <c r="AY28" s="1">
        <v>44368</v>
      </c>
      <c r="AZ28" s="1"/>
      <c r="BA28" s="1">
        <v>36</v>
      </c>
      <c r="BB28" s="2">
        <v>12097.91013</v>
      </c>
      <c r="BC28" s="3">
        <v>44814</v>
      </c>
    </row>
    <row r="29" spans="1:56" x14ac:dyDescent="0.25">
      <c r="A29" s="1">
        <v>37</v>
      </c>
      <c r="B29" s="1">
        <v>4439.1589999999997</v>
      </c>
      <c r="C29" s="1">
        <v>35131</v>
      </c>
      <c r="D29" s="1"/>
      <c r="E29" s="1">
        <v>37</v>
      </c>
      <c r="F29" s="1">
        <v>4466.1989999999996</v>
      </c>
      <c r="G29" s="1">
        <v>47163</v>
      </c>
      <c r="H29" s="1"/>
      <c r="I29" s="1">
        <v>37</v>
      </c>
      <c r="J29" s="1">
        <v>4683.2209999999995</v>
      </c>
      <c r="K29" s="1">
        <v>47758</v>
      </c>
      <c r="L29" s="1"/>
      <c r="M29" s="1">
        <v>37</v>
      </c>
      <c r="N29" s="1">
        <v>4777.8990000000003</v>
      </c>
      <c r="O29" s="1">
        <v>48864</v>
      </c>
      <c r="P29" s="1"/>
      <c r="Q29" s="1">
        <v>37</v>
      </c>
      <c r="R29" s="1">
        <v>7622.5929999999998</v>
      </c>
      <c r="S29" s="1">
        <v>48941</v>
      </c>
      <c r="T29" s="1"/>
      <c r="U29" s="1">
        <v>37</v>
      </c>
      <c r="V29" s="1">
        <v>8025.0330000000004</v>
      </c>
      <c r="W29" s="1">
        <v>49344</v>
      </c>
      <c r="X29" s="1"/>
      <c r="Y29" s="1">
        <v>37</v>
      </c>
      <c r="Z29" s="1">
        <v>8522.9179999999997</v>
      </c>
      <c r="AA29" s="1">
        <v>52429</v>
      </c>
      <c r="AB29" s="1"/>
      <c r="AC29" s="1">
        <v>37</v>
      </c>
      <c r="AD29" s="1">
        <v>8949.4320000000007</v>
      </c>
      <c r="AE29" s="1">
        <v>52089</v>
      </c>
      <c r="AF29" s="1"/>
      <c r="AG29" s="1">
        <v>37</v>
      </c>
      <c r="AH29" s="1">
        <v>9507.8610000000008</v>
      </c>
      <c r="AI29" s="1">
        <v>51783</v>
      </c>
      <c r="AJ29" s="1"/>
      <c r="AK29" s="1">
        <v>37</v>
      </c>
      <c r="AL29" s="1">
        <v>9981.0259999999998</v>
      </c>
      <c r="AM29" s="1">
        <v>51249</v>
      </c>
      <c r="AN29" s="1"/>
      <c r="AO29" s="1">
        <v>37</v>
      </c>
      <c r="AP29" s="1">
        <v>10485.040000000001</v>
      </c>
      <c r="AQ29" s="1">
        <v>50832</v>
      </c>
      <c r="AR29" s="1"/>
      <c r="AS29" s="1">
        <v>37</v>
      </c>
      <c r="AT29" s="1">
        <v>11422.28</v>
      </c>
      <c r="AU29" s="1">
        <v>46511</v>
      </c>
      <c r="AV29" s="1"/>
      <c r="AW29" s="1">
        <v>37</v>
      </c>
      <c r="AX29" s="1">
        <v>11808.67</v>
      </c>
      <c r="AY29" s="1">
        <v>45363</v>
      </c>
      <c r="AZ29" s="1"/>
      <c r="BA29" s="1">
        <v>37</v>
      </c>
      <c r="BB29" s="2">
        <v>12240.437250000001</v>
      </c>
      <c r="BC29" s="3">
        <v>44846</v>
      </c>
    </row>
    <row r="30" spans="1:56" x14ac:dyDescent="0.25">
      <c r="A30" s="1">
        <v>38</v>
      </c>
      <c r="B30" s="1">
        <v>4497.732</v>
      </c>
      <c r="C30" s="1">
        <v>34529</v>
      </c>
      <c r="D30" s="1"/>
      <c r="E30" s="1">
        <v>38</v>
      </c>
      <c r="F30" s="1">
        <v>4504.826</v>
      </c>
      <c r="G30" s="1">
        <v>44440</v>
      </c>
      <c r="H30" s="1"/>
      <c r="I30" s="1">
        <v>38</v>
      </c>
      <c r="J30" s="1">
        <v>4728.0929999999998</v>
      </c>
      <c r="K30" s="1">
        <v>45830</v>
      </c>
      <c r="L30" s="1"/>
      <c r="M30" s="1">
        <v>38</v>
      </c>
      <c r="N30" s="1">
        <v>4806.3869999999997</v>
      </c>
      <c r="O30" s="1">
        <v>46807</v>
      </c>
      <c r="P30" s="1"/>
      <c r="Q30" s="1">
        <v>38</v>
      </c>
      <c r="R30" s="1">
        <v>7738.7079999999996</v>
      </c>
      <c r="S30" s="1">
        <v>46007</v>
      </c>
      <c r="T30" s="1"/>
      <c r="U30" s="1">
        <v>38</v>
      </c>
      <c r="V30" s="1">
        <v>8107.4780000000001</v>
      </c>
      <c r="W30" s="1">
        <v>45712</v>
      </c>
      <c r="X30" s="1"/>
      <c r="Y30" s="1">
        <v>38</v>
      </c>
      <c r="Z30" s="1">
        <v>8557.0759999999991</v>
      </c>
      <c r="AA30" s="1">
        <v>48834</v>
      </c>
      <c r="AB30" s="1"/>
      <c r="AC30" s="1">
        <v>38</v>
      </c>
      <c r="AD30" s="1">
        <v>8892.51</v>
      </c>
      <c r="AE30" s="1">
        <v>51923</v>
      </c>
      <c r="AF30" s="1"/>
      <c r="AG30" s="1">
        <v>38</v>
      </c>
      <c r="AH30" s="1">
        <v>9550.7569999999996</v>
      </c>
      <c r="AI30" s="1">
        <v>50436</v>
      </c>
      <c r="AJ30" s="1"/>
      <c r="AK30" s="1">
        <v>38</v>
      </c>
      <c r="AL30" s="1">
        <v>9951.857</v>
      </c>
      <c r="AM30" s="1">
        <v>51206</v>
      </c>
      <c r="AN30" s="1"/>
      <c r="AO30" s="1">
        <v>38</v>
      </c>
      <c r="AP30" s="1">
        <v>10558.2</v>
      </c>
      <c r="AQ30" s="1">
        <v>50698</v>
      </c>
      <c r="AR30" s="1"/>
      <c r="AS30" s="1">
        <v>38</v>
      </c>
      <c r="AT30" s="1">
        <v>11465.83</v>
      </c>
      <c r="AU30" s="1">
        <v>46508</v>
      </c>
      <c r="AV30" s="1"/>
      <c r="AW30" s="1">
        <v>38</v>
      </c>
      <c r="AX30" s="1">
        <v>12140.59</v>
      </c>
      <c r="AY30" s="1">
        <v>47870</v>
      </c>
      <c r="AZ30" s="1"/>
      <c r="BA30" s="1">
        <v>38</v>
      </c>
      <c r="BB30" s="2">
        <v>12513.5514</v>
      </c>
      <c r="BC30" s="3">
        <v>45627</v>
      </c>
    </row>
    <row r="31" spans="1:56" x14ac:dyDescent="0.25">
      <c r="A31" s="1">
        <v>39</v>
      </c>
      <c r="B31" s="1">
        <v>4508.3190000000004</v>
      </c>
      <c r="C31" s="1">
        <v>35782</v>
      </c>
      <c r="D31" s="1"/>
      <c r="E31" s="1">
        <v>39</v>
      </c>
      <c r="F31" s="1">
        <v>4535.0770000000002</v>
      </c>
      <c r="G31" s="1">
        <v>44046</v>
      </c>
      <c r="H31" s="1"/>
      <c r="I31" s="1">
        <v>39</v>
      </c>
      <c r="J31" s="1">
        <v>4749.259</v>
      </c>
      <c r="K31" s="1">
        <v>43410</v>
      </c>
      <c r="L31" s="1"/>
      <c r="M31" s="1">
        <v>39</v>
      </c>
      <c r="N31" s="1">
        <v>4839.3459999999995</v>
      </c>
      <c r="O31" s="1">
        <v>44994</v>
      </c>
      <c r="P31" s="1"/>
      <c r="Q31" s="1">
        <v>39</v>
      </c>
      <c r="R31" s="1">
        <v>7696.6679999999997</v>
      </c>
      <c r="S31" s="1">
        <v>43707</v>
      </c>
      <c r="T31" s="1"/>
      <c r="U31" s="1">
        <v>39</v>
      </c>
      <c r="V31" s="1">
        <v>8236.5229999999992</v>
      </c>
      <c r="W31" s="1">
        <v>42858</v>
      </c>
      <c r="X31" s="1"/>
      <c r="Y31" s="1">
        <v>39</v>
      </c>
      <c r="Z31" s="1">
        <v>8639.4889999999996</v>
      </c>
      <c r="AA31" s="1">
        <v>45186</v>
      </c>
      <c r="AB31" s="1"/>
      <c r="AC31" s="1">
        <v>39</v>
      </c>
      <c r="AD31" s="1">
        <v>8899.3970000000008</v>
      </c>
      <c r="AE31" s="1">
        <v>48403</v>
      </c>
      <c r="AF31" s="1"/>
      <c r="AG31" s="1">
        <v>39</v>
      </c>
      <c r="AH31" s="1">
        <v>9453.6880000000001</v>
      </c>
      <c r="AI31" s="1">
        <v>50225</v>
      </c>
      <c r="AJ31" s="1"/>
      <c r="AK31" s="1">
        <v>39</v>
      </c>
      <c r="AL31" s="1">
        <v>10018.76</v>
      </c>
      <c r="AM31" s="1">
        <v>49858</v>
      </c>
      <c r="AN31" s="1"/>
      <c r="AO31" s="1">
        <v>39</v>
      </c>
      <c r="AP31" s="1">
        <v>10530.09</v>
      </c>
      <c r="AQ31" s="1">
        <v>50698</v>
      </c>
      <c r="AR31" s="1"/>
      <c r="AS31" s="1">
        <v>39</v>
      </c>
      <c r="AT31" s="1">
        <v>11593.43</v>
      </c>
      <c r="AU31" s="1">
        <v>46243</v>
      </c>
      <c r="AV31" s="1"/>
      <c r="AW31" s="1">
        <v>39</v>
      </c>
      <c r="AX31" s="1">
        <v>12173.44</v>
      </c>
      <c r="AY31" s="1">
        <v>47801</v>
      </c>
      <c r="AZ31" s="1"/>
      <c r="BA31" s="1">
        <v>39</v>
      </c>
      <c r="BB31" s="2">
        <v>12845.53902</v>
      </c>
      <c r="BC31" s="3">
        <v>48156</v>
      </c>
    </row>
    <row r="32" spans="1:56" x14ac:dyDescent="0.25">
      <c r="A32" s="1">
        <v>40</v>
      </c>
      <c r="B32" s="1">
        <v>4552.6310000000003</v>
      </c>
      <c r="C32" s="1">
        <v>35214</v>
      </c>
      <c r="D32" s="1"/>
      <c r="E32" s="1">
        <v>40</v>
      </c>
      <c r="F32" s="1">
        <v>4580.9179999999997</v>
      </c>
      <c r="G32" s="1">
        <v>45059</v>
      </c>
      <c r="H32" s="1"/>
      <c r="I32" s="1">
        <v>40</v>
      </c>
      <c r="J32" s="1">
        <v>4796.7269999999999</v>
      </c>
      <c r="K32" s="1">
        <v>42934</v>
      </c>
      <c r="L32" s="1"/>
      <c r="M32" s="1">
        <v>40</v>
      </c>
      <c r="N32" s="1">
        <v>4875.5349999999999</v>
      </c>
      <c r="O32" s="1">
        <v>42483</v>
      </c>
      <c r="P32" s="1"/>
      <c r="Q32" s="1">
        <v>40</v>
      </c>
      <c r="R32" s="1">
        <v>7702.19</v>
      </c>
      <c r="S32" s="1">
        <v>41598</v>
      </c>
      <c r="T32" s="1"/>
      <c r="U32" s="1">
        <v>40</v>
      </c>
      <c r="V32" s="1">
        <v>8175.8069999999998</v>
      </c>
      <c r="W32" s="1">
        <v>40455</v>
      </c>
      <c r="X32" s="1"/>
      <c r="Y32" s="1">
        <v>40</v>
      </c>
      <c r="Z32" s="1">
        <v>8772.4770000000008</v>
      </c>
      <c r="AA32" s="1">
        <v>42373</v>
      </c>
      <c r="AB32" s="1"/>
      <c r="AC32" s="1">
        <v>40</v>
      </c>
      <c r="AD32" s="1">
        <v>8987.2209999999995</v>
      </c>
      <c r="AE32" s="1">
        <v>44653</v>
      </c>
      <c r="AF32" s="1"/>
      <c r="AG32" s="1">
        <v>40</v>
      </c>
      <c r="AH32" s="1">
        <v>9450.5310000000009</v>
      </c>
      <c r="AI32" s="1">
        <v>46650</v>
      </c>
      <c r="AJ32" s="1"/>
      <c r="AK32" s="1">
        <v>40</v>
      </c>
      <c r="AL32" s="1">
        <v>9874.9719999999998</v>
      </c>
      <c r="AM32" s="1">
        <v>49595</v>
      </c>
      <c r="AN32" s="1"/>
      <c r="AO32" s="1">
        <v>40</v>
      </c>
      <c r="AP32" s="1">
        <v>10598.19</v>
      </c>
      <c r="AQ32" s="1">
        <v>49383</v>
      </c>
      <c r="AR32" s="1"/>
      <c r="AS32" s="1">
        <v>40</v>
      </c>
      <c r="AT32" s="1">
        <v>11602.67</v>
      </c>
      <c r="AU32" s="1">
        <v>45779</v>
      </c>
      <c r="AV32" s="1"/>
      <c r="AW32" s="1">
        <v>40</v>
      </c>
      <c r="AX32" s="1">
        <v>12298.9</v>
      </c>
      <c r="AY32" s="1">
        <v>47480</v>
      </c>
      <c r="AZ32" s="1"/>
      <c r="BA32" s="1">
        <v>40</v>
      </c>
      <c r="BB32" s="2">
        <v>12914.993119999999</v>
      </c>
      <c r="BC32" s="3">
        <v>47909</v>
      </c>
    </row>
    <row r="33" spans="1:55" x14ac:dyDescent="0.25">
      <c r="A33" s="1">
        <v>41</v>
      </c>
      <c r="B33" s="1">
        <v>4585.1210000000001</v>
      </c>
      <c r="C33" s="1">
        <v>35243</v>
      </c>
      <c r="D33" s="1"/>
      <c r="E33" s="1">
        <v>41</v>
      </c>
      <c r="F33" s="1">
        <v>4620.4120000000003</v>
      </c>
      <c r="G33" s="1">
        <v>44225</v>
      </c>
      <c r="H33" s="1"/>
      <c r="I33" s="1">
        <v>41</v>
      </c>
      <c r="J33" s="1">
        <v>4811.8630000000003</v>
      </c>
      <c r="K33" s="1">
        <v>44071</v>
      </c>
      <c r="L33" s="1"/>
      <c r="M33" s="1">
        <v>41</v>
      </c>
      <c r="N33" s="1">
        <v>4915.6869999999999</v>
      </c>
      <c r="O33" s="1">
        <v>41951</v>
      </c>
      <c r="P33" s="1"/>
      <c r="Q33" s="1">
        <v>41</v>
      </c>
      <c r="R33" s="1">
        <v>7672.7669999999998</v>
      </c>
      <c r="S33" s="1">
        <v>38916</v>
      </c>
      <c r="T33" s="1"/>
      <c r="U33" s="1">
        <v>41</v>
      </c>
      <c r="V33" s="1">
        <v>8146.598</v>
      </c>
      <c r="W33" s="1">
        <v>38453</v>
      </c>
      <c r="X33" s="1"/>
      <c r="Y33" s="1">
        <v>41</v>
      </c>
      <c r="Z33" s="1">
        <v>8660.8889999999992</v>
      </c>
      <c r="AA33" s="1">
        <v>40071</v>
      </c>
      <c r="AB33" s="1"/>
      <c r="AC33" s="1">
        <v>41</v>
      </c>
      <c r="AD33" s="1">
        <v>9116.2450000000008</v>
      </c>
      <c r="AE33" s="1">
        <v>41951</v>
      </c>
      <c r="AF33" s="1"/>
      <c r="AG33" s="1">
        <v>41</v>
      </c>
      <c r="AH33" s="1">
        <v>9556.1790000000001</v>
      </c>
      <c r="AI33" s="1">
        <v>43057</v>
      </c>
      <c r="AJ33" s="1"/>
      <c r="AK33" s="1">
        <v>41</v>
      </c>
      <c r="AL33" s="1">
        <v>9866.6149999999998</v>
      </c>
      <c r="AM33" s="1">
        <v>46243</v>
      </c>
      <c r="AN33" s="1"/>
      <c r="AO33" s="1">
        <v>41</v>
      </c>
      <c r="AP33" s="1">
        <v>10471.049999999999</v>
      </c>
      <c r="AQ33" s="1">
        <v>49154</v>
      </c>
      <c r="AR33" s="1"/>
      <c r="AS33" s="1">
        <v>41</v>
      </c>
      <c r="AT33" s="1">
        <v>11644.49</v>
      </c>
      <c r="AU33" s="1">
        <v>44460</v>
      </c>
      <c r="AV33" s="1"/>
      <c r="AW33" s="1">
        <v>41</v>
      </c>
      <c r="AX33" s="1">
        <v>12297.29</v>
      </c>
      <c r="AY33" s="1">
        <v>46978</v>
      </c>
      <c r="AZ33" s="1"/>
      <c r="BA33" s="1">
        <v>41</v>
      </c>
      <c r="BB33" s="2">
        <v>13025.444299999999</v>
      </c>
      <c r="BC33" s="3">
        <v>47547</v>
      </c>
    </row>
    <row r="34" spans="1:55" x14ac:dyDescent="0.25">
      <c r="A34" s="1">
        <v>42</v>
      </c>
      <c r="B34" s="1">
        <v>4607.3509999999997</v>
      </c>
      <c r="C34" s="1">
        <v>33392</v>
      </c>
      <c r="D34" s="1"/>
      <c r="E34" s="1">
        <v>42</v>
      </c>
      <c r="F34" s="1">
        <v>4651.7439999999997</v>
      </c>
      <c r="G34" s="1">
        <v>44343</v>
      </c>
      <c r="H34" s="1"/>
      <c r="I34" s="1">
        <v>42</v>
      </c>
      <c r="J34" s="1">
        <v>4854.5060000000003</v>
      </c>
      <c r="K34" s="1">
        <v>43292</v>
      </c>
      <c r="L34" s="1"/>
      <c r="M34" s="1">
        <v>42</v>
      </c>
      <c r="N34" s="1">
        <v>4922.1499999999996</v>
      </c>
      <c r="O34" s="1">
        <v>43026</v>
      </c>
      <c r="P34" s="1"/>
      <c r="Q34" s="1">
        <v>42</v>
      </c>
      <c r="R34" s="1">
        <v>7683.9889999999996</v>
      </c>
      <c r="S34" s="1">
        <v>38009</v>
      </c>
      <c r="T34" s="1"/>
      <c r="U34" s="1">
        <v>42</v>
      </c>
      <c r="V34" s="1">
        <v>8139.8339999999998</v>
      </c>
      <c r="W34" s="1">
        <v>35660</v>
      </c>
      <c r="X34" s="1"/>
      <c r="Y34" s="1">
        <v>42</v>
      </c>
      <c r="Z34" s="1">
        <v>8647.0360000000001</v>
      </c>
      <c r="AA34" s="1">
        <v>37943</v>
      </c>
      <c r="AB34" s="1"/>
      <c r="AC34" s="1">
        <v>42</v>
      </c>
      <c r="AD34" s="1">
        <v>9028.9290000000001</v>
      </c>
      <c r="AE34" s="1">
        <v>39404</v>
      </c>
      <c r="AF34" s="1"/>
      <c r="AG34" s="1">
        <v>42</v>
      </c>
      <c r="AH34" s="1">
        <v>9673.9519999999993</v>
      </c>
      <c r="AI34" s="1">
        <v>40313</v>
      </c>
      <c r="AJ34" s="1"/>
      <c r="AK34" s="1">
        <v>42</v>
      </c>
      <c r="AL34" s="1">
        <v>9971.7090000000007</v>
      </c>
      <c r="AM34" s="1">
        <v>42577</v>
      </c>
      <c r="AN34" s="1"/>
      <c r="AO34" s="1">
        <v>42</v>
      </c>
      <c r="AP34" s="1">
        <v>10445.68</v>
      </c>
      <c r="AQ34" s="1">
        <v>45778</v>
      </c>
      <c r="AR34" s="1"/>
      <c r="AS34" s="1">
        <v>42</v>
      </c>
      <c r="AT34" s="1">
        <v>11532.21</v>
      </c>
      <c r="AU34" s="1">
        <v>43814</v>
      </c>
      <c r="AV34" s="1"/>
      <c r="AW34" s="1">
        <v>42</v>
      </c>
      <c r="AX34" s="1">
        <v>12365.45</v>
      </c>
      <c r="AY34" s="1">
        <v>45528</v>
      </c>
      <c r="AZ34" s="1"/>
      <c r="BA34" s="1">
        <v>42</v>
      </c>
      <c r="BB34" s="2">
        <v>13080.11729</v>
      </c>
      <c r="BC34" s="3">
        <v>46931</v>
      </c>
    </row>
    <row r="35" spans="1:55" x14ac:dyDescent="0.25">
      <c r="A35" s="1">
        <v>43</v>
      </c>
      <c r="B35" s="1">
        <v>4598.348</v>
      </c>
      <c r="C35" s="1">
        <v>29931</v>
      </c>
      <c r="D35" s="1"/>
      <c r="E35" s="1">
        <v>43</v>
      </c>
      <c r="F35" s="1">
        <v>4668.2960000000003</v>
      </c>
      <c r="G35" s="1">
        <v>42060</v>
      </c>
      <c r="H35" s="1"/>
      <c r="I35" s="1">
        <v>43</v>
      </c>
      <c r="J35" s="1">
        <v>4882.5889999999999</v>
      </c>
      <c r="K35" s="1">
        <v>43313</v>
      </c>
      <c r="L35" s="1"/>
      <c r="M35" s="1">
        <v>43</v>
      </c>
      <c r="N35" s="1">
        <v>4979.165</v>
      </c>
      <c r="O35" s="1">
        <v>42144</v>
      </c>
      <c r="P35" s="1"/>
      <c r="Q35" s="1">
        <v>43</v>
      </c>
      <c r="R35" s="1">
        <v>7694.674</v>
      </c>
      <c r="S35" s="1">
        <v>38351</v>
      </c>
      <c r="T35" s="1"/>
      <c r="U35" s="1">
        <v>43</v>
      </c>
      <c r="V35" s="1">
        <v>8150.9049999999997</v>
      </c>
      <c r="W35" s="1">
        <v>34610</v>
      </c>
      <c r="X35" s="1"/>
      <c r="Y35" s="1">
        <v>43</v>
      </c>
      <c r="Z35" s="1">
        <v>8638.17</v>
      </c>
      <c r="AA35" s="1">
        <v>35210</v>
      </c>
      <c r="AB35" s="1"/>
      <c r="AC35" s="1">
        <v>43</v>
      </c>
      <c r="AD35" s="1">
        <v>9031.2270000000008</v>
      </c>
      <c r="AE35" s="1">
        <v>37280</v>
      </c>
      <c r="AF35" s="1"/>
      <c r="AG35" s="1">
        <v>43</v>
      </c>
      <c r="AH35" s="1">
        <v>9596.2219999999998</v>
      </c>
      <c r="AI35" s="1">
        <v>37435</v>
      </c>
      <c r="AJ35" s="1"/>
      <c r="AK35" s="1">
        <v>43</v>
      </c>
      <c r="AL35" s="1">
        <v>10116.33</v>
      </c>
      <c r="AM35" s="1">
        <v>39869</v>
      </c>
      <c r="AN35" s="1"/>
      <c r="AO35" s="1">
        <v>43</v>
      </c>
      <c r="AP35" s="1">
        <v>10548.62</v>
      </c>
      <c r="AQ35" s="1">
        <v>42109</v>
      </c>
      <c r="AR35" s="1"/>
      <c r="AS35" s="1">
        <v>43</v>
      </c>
      <c r="AT35" s="1">
        <v>11467.15</v>
      </c>
      <c r="AU35" s="1">
        <v>40791</v>
      </c>
      <c r="AV35" s="1"/>
      <c r="AW35" s="1">
        <v>43</v>
      </c>
      <c r="AX35" s="1">
        <v>12256.65</v>
      </c>
      <c r="AY35" s="1">
        <v>44896</v>
      </c>
      <c r="AZ35" s="1"/>
      <c r="BA35" s="1">
        <v>43</v>
      </c>
      <c r="BB35" s="2">
        <v>13137.730439999999</v>
      </c>
      <c r="BC35" s="3">
        <v>45576</v>
      </c>
    </row>
    <row r="36" spans="1:55" x14ac:dyDescent="0.25">
      <c r="A36" s="1">
        <v>44</v>
      </c>
      <c r="B36" s="1">
        <v>4661.9409999999998</v>
      </c>
      <c r="C36" s="1">
        <v>28066</v>
      </c>
      <c r="D36" s="1"/>
      <c r="E36" s="1">
        <v>44</v>
      </c>
      <c r="F36" s="1">
        <v>4687.3649999999998</v>
      </c>
      <c r="G36" s="1">
        <v>37428</v>
      </c>
      <c r="H36" s="1"/>
      <c r="I36" s="1">
        <v>44</v>
      </c>
      <c r="J36" s="1">
        <v>4891.5990000000002</v>
      </c>
      <c r="K36" s="1">
        <v>41193</v>
      </c>
      <c r="L36" s="1"/>
      <c r="M36" s="1">
        <v>44</v>
      </c>
      <c r="N36" s="1">
        <v>4976.1120000000001</v>
      </c>
      <c r="O36" s="1">
        <v>42186</v>
      </c>
      <c r="P36" s="1"/>
      <c r="Q36" s="1">
        <v>44</v>
      </c>
      <c r="R36" s="1">
        <v>7749.2430000000004</v>
      </c>
      <c r="S36" s="1">
        <v>37096</v>
      </c>
      <c r="T36" s="1"/>
      <c r="U36" s="1">
        <v>44</v>
      </c>
      <c r="V36" s="1">
        <v>8173.8879999999999</v>
      </c>
      <c r="W36" s="1">
        <v>34792</v>
      </c>
      <c r="X36" s="1"/>
      <c r="Y36" s="1">
        <v>44</v>
      </c>
      <c r="Z36" s="1">
        <v>8626.9830000000002</v>
      </c>
      <c r="AA36" s="1">
        <v>34228</v>
      </c>
      <c r="AB36" s="1"/>
      <c r="AC36" s="1">
        <v>44</v>
      </c>
      <c r="AD36" s="1">
        <v>8976.0589999999993</v>
      </c>
      <c r="AE36" s="1">
        <v>34465</v>
      </c>
      <c r="AF36" s="1"/>
      <c r="AG36" s="1">
        <v>44</v>
      </c>
      <c r="AH36" s="1">
        <v>9565.2900000000009</v>
      </c>
      <c r="AI36" s="1">
        <v>35284</v>
      </c>
      <c r="AJ36" s="1"/>
      <c r="AK36" s="1">
        <v>44</v>
      </c>
      <c r="AL36" s="1">
        <v>9988.1309999999994</v>
      </c>
      <c r="AM36" s="1">
        <v>37184</v>
      </c>
      <c r="AN36" s="1"/>
      <c r="AO36" s="1">
        <v>44</v>
      </c>
      <c r="AP36" s="1">
        <v>10649.26</v>
      </c>
      <c r="AQ36" s="1">
        <v>39549</v>
      </c>
      <c r="AR36" s="1"/>
      <c r="AS36" s="1">
        <v>44</v>
      </c>
      <c r="AT36" s="1">
        <v>11564.61</v>
      </c>
      <c r="AU36" s="1">
        <v>37305</v>
      </c>
      <c r="AV36" s="1"/>
      <c r="AW36" s="1">
        <v>44</v>
      </c>
      <c r="AX36" s="1">
        <v>12124.64</v>
      </c>
      <c r="AY36" s="1">
        <v>41780</v>
      </c>
      <c r="AZ36" s="1"/>
      <c r="BA36" s="1">
        <v>44</v>
      </c>
      <c r="BB36" s="2">
        <v>13042.605320000001</v>
      </c>
      <c r="BC36" s="3">
        <v>44856</v>
      </c>
    </row>
    <row r="37" spans="1:55" x14ac:dyDescent="0.25">
      <c r="A37" s="1">
        <v>45</v>
      </c>
      <c r="B37" s="1">
        <v>4657.0379999999996</v>
      </c>
      <c r="C37" s="1">
        <v>23643</v>
      </c>
      <c r="D37" s="1"/>
      <c r="E37" s="1">
        <v>45</v>
      </c>
      <c r="F37" s="1">
        <v>4729.277</v>
      </c>
      <c r="G37" s="1">
        <v>34864</v>
      </c>
      <c r="H37" s="1"/>
      <c r="I37" s="1">
        <v>45</v>
      </c>
      <c r="J37" s="1">
        <v>4898.375</v>
      </c>
      <c r="K37" s="1">
        <v>36700</v>
      </c>
      <c r="L37" s="1"/>
      <c r="M37" s="1">
        <v>45</v>
      </c>
      <c r="N37" s="1">
        <v>4998.8639999999996</v>
      </c>
      <c r="O37" s="1">
        <v>39844</v>
      </c>
      <c r="P37" s="1"/>
      <c r="Q37" s="1">
        <v>45</v>
      </c>
      <c r="R37" s="1">
        <v>7758.9849999999997</v>
      </c>
      <c r="S37" s="1">
        <v>36561</v>
      </c>
      <c r="T37" s="1"/>
      <c r="U37" s="1">
        <v>45</v>
      </c>
      <c r="V37" s="1">
        <v>8197.5049999999992</v>
      </c>
      <c r="W37" s="1">
        <v>33313</v>
      </c>
      <c r="X37" s="1"/>
      <c r="Y37" s="1">
        <v>45</v>
      </c>
      <c r="Z37" s="1">
        <v>8584.6460000000006</v>
      </c>
      <c r="AA37" s="1">
        <v>34401</v>
      </c>
      <c r="AB37" s="1"/>
      <c r="AC37" s="1">
        <v>45</v>
      </c>
      <c r="AD37" s="1">
        <v>8968.9719999999998</v>
      </c>
      <c r="AE37" s="1">
        <v>33506</v>
      </c>
      <c r="AF37" s="1"/>
      <c r="AG37" s="1">
        <v>45</v>
      </c>
      <c r="AH37" s="1">
        <v>9503.2260000000006</v>
      </c>
      <c r="AI37" s="1">
        <v>32491</v>
      </c>
      <c r="AJ37" s="1"/>
      <c r="AK37" s="1">
        <v>45</v>
      </c>
      <c r="AL37" s="1">
        <v>9921.6859999999997</v>
      </c>
      <c r="AM37" s="1">
        <v>35096</v>
      </c>
      <c r="AN37" s="1"/>
      <c r="AO37" s="1">
        <v>45</v>
      </c>
      <c r="AP37" s="1">
        <v>10514.52</v>
      </c>
      <c r="AQ37" s="1">
        <v>36805</v>
      </c>
      <c r="AR37" s="1"/>
      <c r="AS37" s="1">
        <v>45</v>
      </c>
      <c r="AT37" s="1">
        <v>11717.99</v>
      </c>
      <c r="AU37" s="1">
        <v>34739</v>
      </c>
      <c r="AV37" s="1"/>
      <c r="AW37" s="1">
        <v>45</v>
      </c>
      <c r="AX37" s="1">
        <v>12228.4</v>
      </c>
      <c r="AY37" s="1">
        <v>38166</v>
      </c>
      <c r="AZ37" s="1"/>
      <c r="BA37" s="1">
        <v>45</v>
      </c>
      <c r="BB37" s="2">
        <v>12907.938609999999</v>
      </c>
      <c r="BC37" s="3">
        <v>41663</v>
      </c>
    </row>
    <row r="38" spans="1:55" x14ac:dyDescent="0.25">
      <c r="A38" s="1">
        <v>46</v>
      </c>
      <c r="B38" s="1">
        <v>4635.0950000000003</v>
      </c>
      <c r="C38" s="1">
        <v>17680</v>
      </c>
      <c r="D38" s="1"/>
      <c r="E38" s="1">
        <v>46</v>
      </c>
      <c r="F38" s="1">
        <v>4731.4170000000004</v>
      </c>
      <c r="G38" s="1">
        <v>29479</v>
      </c>
      <c r="H38" s="1"/>
      <c r="I38" s="1">
        <v>46</v>
      </c>
      <c r="J38" s="1">
        <v>4920.6419999999998</v>
      </c>
      <c r="K38" s="1">
        <v>34192</v>
      </c>
      <c r="L38" s="1"/>
      <c r="M38" s="1">
        <v>46</v>
      </c>
      <c r="N38" s="1">
        <v>5005.7460000000001</v>
      </c>
      <c r="O38" s="1">
        <v>35413</v>
      </c>
      <c r="P38" s="1"/>
      <c r="Q38" s="1">
        <v>46</v>
      </c>
      <c r="R38" s="1">
        <v>7755.7960000000003</v>
      </c>
      <c r="S38" s="1">
        <v>33401</v>
      </c>
      <c r="T38" s="1"/>
      <c r="U38" s="1">
        <v>46</v>
      </c>
      <c r="V38" s="1">
        <v>8251.8070000000007</v>
      </c>
      <c r="W38" s="1">
        <v>32498</v>
      </c>
      <c r="X38" s="1"/>
      <c r="Y38" s="1">
        <v>46</v>
      </c>
      <c r="Z38" s="1">
        <v>8620.2459999999992</v>
      </c>
      <c r="AA38" s="1">
        <v>32884</v>
      </c>
      <c r="AB38" s="1"/>
      <c r="AC38" s="1">
        <v>46</v>
      </c>
      <c r="AD38" s="1">
        <v>8915.7450000000008</v>
      </c>
      <c r="AE38" s="1">
        <v>33600</v>
      </c>
      <c r="AF38" s="1"/>
      <c r="AG38" s="1">
        <v>46</v>
      </c>
      <c r="AH38" s="1">
        <v>9521.3310000000001</v>
      </c>
      <c r="AI38" s="1">
        <v>31211</v>
      </c>
      <c r="AJ38" s="1"/>
      <c r="AK38" s="1">
        <v>46</v>
      </c>
      <c r="AL38" s="1">
        <v>9853.9940000000006</v>
      </c>
      <c r="AM38" s="1">
        <v>32280</v>
      </c>
      <c r="AN38" s="1"/>
      <c r="AO38" s="1">
        <v>46</v>
      </c>
      <c r="AP38" s="1">
        <v>10466.56</v>
      </c>
      <c r="AQ38" s="1">
        <v>34750</v>
      </c>
      <c r="AR38" s="1"/>
      <c r="AS38" s="1">
        <v>46</v>
      </c>
      <c r="AT38" s="1">
        <v>11578.82</v>
      </c>
      <c r="AU38" s="1">
        <v>31982</v>
      </c>
      <c r="AV38" s="1"/>
      <c r="AW38" s="1">
        <v>46</v>
      </c>
      <c r="AX38" s="1">
        <v>12373.51</v>
      </c>
      <c r="AY38" s="1">
        <v>35520</v>
      </c>
      <c r="AZ38" s="1"/>
      <c r="BA38" s="1">
        <v>46</v>
      </c>
      <c r="BB38" s="2">
        <v>13023.4004</v>
      </c>
      <c r="BC38" s="3">
        <v>38061</v>
      </c>
    </row>
    <row r="39" spans="1:55" x14ac:dyDescent="0.25">
      <c r="A39" s="1">
        <v>47</v>
      </c>
      <c r="B39" s="1">
        <v>4623.5929999999998</v>
      </c>
      <c r="C39" s="1">
        <v>13933</v>
      </c>
      <c r="D39" s="1"/>
      <c r="E39" s="1">
        <v>47</v>
      </c>
      <c r="F39" s="1">
        <v>4721.5060000000003</v>
      </c>
      <c r="G39" s="1">
        <v>22523</v>
      </c>
      <c r="H39" s="1"/>
      <c r="I39" s="1">
        <v>47</v>
      </c>
      <c r="J39" s="1">
        <v>4924.2969999999996</v>
      </c>
      <c r="K39" s="1">
        <v>28854</v>
      </c>
      <c r="L39" s="1"/>
      <c r="M39" s="1">
        <v>47</v>
      </c>
      <c r="N39" s="1">
        <v>5027.3109999999997</v>
      </c>
      <c r="O39" s="1">
        <v>32820</v>
      </c>
      <c r="P39" s="1"/>
      <c r="Q39" s="1">
        <v>47</v>
      </c>
      <c r="R39" s="1">
        <v>7781.6</v>
      </c>
      <c r="S39" s="1">
        <v>29018</v>
      </c>
      <c r="T39" s="1"/>
      <c r="U39" s="1">
        <v>47</v>
      </c>
      <c r="V39" s="1">
        <v>8227.7800000000007</v>
      </c>
      <c r="W39" s="1">
        <v>29384</v>
      </c>
      <c r="X39" s="1"/>
      <c r="Y39" s="1">
        <v>47</v>
      </c>
      <c r="Z39" s="1">
        <v>8655.4050000000007</v>
      </c>
      <c r="AA39" s="1">
        <v>32211</v>
      </c>
      <c r="AB39" s="1"/>
      <c r="AC39" s="1">
        <v>47</v>
      </c>
      <c r="AD39" s="1">
        <v>8945.2839999999997</v>
      </c>
      <c r="AE39" s="1">
        <v>32255</v>
      </c>
      <c r="AF39" s="1"/>
      <c r="AG39" s="1">
        <v>47</v>
      </c>
      <c r="AH39" s="1">
        <v>9462.6299999999992</v>
      </c>
      <c r="AI39" s="1">
        <v>31071</v>
      </c>
      <c r="AJ39" s="1"/>
      <c r="AK39" s="1">
        <v>47</v>
      </c>
      <c r="AL39" s="1">
        <v>9900.5609999999997</v>
      </c>
      <c r="AM39" s="1">
        <v>31022</v>
      </c>
      <c r="AN39" s="1"/>
      <c r="AO39" s="1">
        <v>47</v>
      </c>
      <c r="AP39" s="1">
        <v>10396.5</v>
      </c>
      <c r="AQ39" s="1">
        <v>31953</v>
      </c>
      <c r="AR39" s="1"/>
      <c r="AS39" s="1">
        <v>47</v>
      </c>
      <c r="AT39" s="1">
        <v>11548.65</v>
      </c>
      <c r="AU39" s="1">
        <v>29961</v>
      </c>
      <c r="AV39" s="1"/>
      <c r="AW39" s="1">
        <v>47</v>
      </c>
      <c r="AX39" s="1">
        <v>12206.95</v>
      </c>
      <c r="AY39" s="1">
        <v>32754</v>
      </c>
      <c r="AZ39" s="1"/>
      <c r="BA39" s="1">
        <v>47</v>
      </c>
      <c r="BB39" s="2">
        <v>13150.920990000001</v>
      </c>
      <c r="BC39" s="3">
        <v>35422</v>
      </c>
    </row>
    <row r="40" spans="1:55" x14ac:dyDescent="0.25">
      <c r="A40" s="1">
        <v>48</v>
      </c>
      <c r="B40" s="1">
        <v>4584.9679999999998</v>
      </c>
      <c r="C40" s="1">
        <v>10918</v>
      </c>
      <c r="D40" s="1"/>
      <c r="E40" s="1">
        <v>48</v>
      </c>
      <c r="F40" s="1">
        <v>4691.2030000000004</v>
      </c>
      <c r="G40" s="1">
        <v>18154</v>
      </c>
      <c r="H40" s="1"/>
      <c r="I40" s="1">
        <v>48</v>
      </c>
      <c r="J40" s="1">
        <v>4912.9629999999997</v>
      </c>
      <c r="K40" s="1">
        <v>22085</v>
      </c>
      <c r="L40" s="1"/>
      <c r="M40" s="1">
        <v>48</v>
      </c>
      <c r="N40" s="1">
        <v>5034.9610000000002</v>
      </c>
      <c r="O40" s="1">
        <v>27518</v>
      </c>
      <c r="P40" s="1"/>
      <c r="Q40" s="1">
        <v>48</v>
      </c>
      <c r="R40" s="1">
        <v>7892.71</v>
      </c>
      <c r="S40" s="1">
        <v>26021</v>
      </c>
      <c r="T40" s="1"/>
      <c r="U40" s="1">
        <v>48</v>
      </c>
      <c r="V40" s="1">
        <v>8260.2330000000002</v>
      </c>
      <c r="W40" s="1">
        <v>25396</v>
      </c>
      <c r="X40" s="1"/>
      <c r="Y40" s="1">
        <v>48</v>
      </c>
      <c r="Z40" s="1">
        <v>8657.9519999999993</v>
      </c>
      <c r="AA40" s="1">
        <v>29087</v>
      </c>
      <c r="AB40" s="1"/>
      <c r="AC40" s="1">
        <v>48</v>
      </c>
      <c r="AD40" s="1">
        <v>8936.9179999999997</v>
      </c>
      <c r="AE40" s="1">
        <v>31647</v>
      </c>
      <c r="AF40" s="1"/>
      <c r="AG40" s="1">
        <v>48</v>
      </c>
      <c r="AH40" s="1">
        <v>9548.3619999999992</v>
      </c>
      <c r="AI40" s="1">
        <v>29460</v>
      </c>
      <c r="AJ40" s="1"/>
      <c r="AK40" s="1">
        <v>48</v>
      </c>
      <c r="AL40" s="1">
        <v>9845.2309999999998</v>
      </c>
      <c r="AM40" s="1">
        <v>30775</v>
      </c>
      <c r="AN40" s="1"/>
      <c r="AO40" s="1">
        <v>48</v>
      </c>
      <c r="AP40" s="1">
        <v>10417</v>
      </c>
      <c r="AQ40" s="1">
        <v>30653</v>
      </c>
      <c r="AR40" s="1"/>
      <c r="AS40" s="1">
        <v>48</v>
      </c>
      <c r="AT40" s="1">
        <v>11506.79</v>
      </c>
      <c r="AU40" s="1">
        <v>27118</v>
      </c>
      <c r="AV40" s="1"/>
      <c r="AW40" s="1">
        <v>48</v>
      </c>
      <c r="AX40" s="1">
        <v>12204.89</v>
      </c>
      <c r="AY40" s="1">
        <v>30625</v>
      </c>
      <c r="AZ40" s="1"/>
      <c r="BA40" s="1">
        <v>48</v>
      </c>
      <c r="BB40" s="2">
        <v>12970.536609999999</v>
      </c>
      <c r="BC40" s="3">
        <v>32666</v>
      </c>
    </row>
    <row r="41" spans="1:55" x14ac:dyDescent="0.25">
      <c r="A41" s="1">
        <v>49</v>
      </c>
      <c r="B41" s="1">
        <v>4572.0230000000001</v>
      </c>
      <c r="C41" s="1">
        <v>7867</v>
      </c>
      <c r="D41" s="1"/>
      <c r="E41" s="1">
        <v>49</v>
      </c>
      <c r="F41" s="1">
        <v>4666.8639999999996</v>
      </c>
      <c r="G41" s="1">
        <v>14237</v>
      </c>
      <c r="H41" s="1"/>
      <c r="I41" s="1">
        <v>49</v>
      </c>
      <c r="J41" s="1">
        <v>4891.6819999999998</v>
      </c>
      <c r="K41" s="1">
        <v>17782</v>
      </c>
      <c r="L41" s="1"/>
      <c r="M41" s="1">
        <v>49</v>
      </c>
      <c r="N41" s="1">
        <v>5023.875</v>
      </c>
      <c r="O41" s="1">
        <v>20880</v>
      </c>
      <c r="P41" s="1"/>
      <c r="Q41" s="1">
        <v>49</v>
      </c>
      <c r="R41" s="1">
        <v>7957.0190000000002</v>
      </c>
      <c r="S41" s="1">
        <v>21009</v>
      </c>
      <c r="T41" s="1"/>
      <c r="U41" s="1">
        <v>49</v>
      </c>
      <c r="V41" s="1">
        <v>8388.5159999999996</v>
      </c>
      <c r="W41" s="1">
        <v>22602</v>
      </c>
      <c r="X41" s="1"/>
      <c r="Y41" s="1">
        <v>49</v>
      </c>
      <c r="Z41" s="1">
        <v>8652.0570000000007</v>
      </c>
      <c r="AA41" s="1">
        <v>25125</v>
      </c>
      <c r="AB41" s="1"/>
      <c r="AC41" s="1">
        <v>49</v>
      </c>
      <c r="AD41" s="1">
        <v>8968.4650000000001</v>
      </c>
      <c r="AE41" s="1">
        <v>28473</v>
      </c>
      <c r="AF41" s="1"/>
      <c r="AG41" s="1">
        <v>49</v>
      </c>
      <c r="AH41" s="1">
        <v>9532.2710000000006</v>
      </c>
      <c r="AI41" s="1">
        <v>28545</v>
      </c>
      <c r="AJ41" s="1"/>
      <c r="AK41" s="1">
        <v>49</v>
      </c>
      <c r="AL41" s="1">
        <v>9885.0310000000009</v>
      </c>
      <c r="AM41" s="1">
        <v>29287</v>
      </c>
      <c r="AN41" s="1"/>
      <c r="AO41" s="1">
        <v>49</v>
      </c>
      <c r="AP41" s="1">
        <v>10371.799999999999</v>
      </c>
      <c r="AQ41" s="1">
        <v>30301</v>
      </c>
      <c r="AR41" s="1"/>
      <c r="AS41" s="1">
        <v>49</v>
      </c>
      <c r="AT41" s="1">
        <v>11509.94</v>
      </c>
      <c r="AU41" s="1">
        <v>25743</v>
      </c>
      <c r="AV41" s="1"/>
      <c r="AW41" s="1">
        <v>49</v>
      </c>
      <c r="AX41" s="1">
        <v>12126.46</v>
      </c>
      <c r="AY41" s="1">
        <v>27686</v>
      </c>
      <c r="AZ41" s="1"/>
      <c r="BA41" s="1">
        <v>49</v>
      </c>
      <c r="BB41" s="2">
        <v>12994.30156</v>
      </c>
      <c r="BC41" s="3">
        <v>30529</v>
      </c>
    </row>
    <row r="42" spans="1:55" x14ac:dyDescent="0.25">
      <c r="A42" s="1">
        <v>50</v>
      </c>
      <c r="B42" s="1">
        <v>4524.2889999999998</v>
      </c>
      <c r="C42" s="1">
        <v>5131</v>
      </c>
      <c r="D42" s="1"/>
      <c r="E42" s="1">
        <v>50</v>
      </c>
      <c r="F42" s="1">
        <v>4645.4179999999997</v>
      </c>
      <c r="G42" s="1">
        <v>10122</v>
      </c>
      <c r="H42" s="1"/>
      <c r="I42" s="1">
        <v>50</v>
      </c>
      <c r="J42" s="1">
        <v>4889.6530000000002</v>
      </c>
      <c r="K42" s="1">
        <v>13874</v>
      </c>
      <c r="L42" s="1"/>
      <c r="M42" s="1">
        <v>50</v>
      </c>
      <c r="N42" s="1">
        <v>4997.1719999999996</v>
      </c>
      <c r="O42" s="1">
        <v>16544</v>
      </c>
      <c r="P42" s="1"/>
      <c r="Q42" s="1">
        <v>50</v>
      </c>
      <c r="R42" s="1">
        <v>7971.18</v>
      </c>
      <c r="S42" s="1">
        <v>15177</v>
      </c>
      <c r="T42" s="1"/>
      <c r="U42" s="1">
        <v>50</v>
      </c>
      <c r="V42" s="1">
        <v>8463.0470000000005</v>
      </c>
      <c r="W42" s="1">
        <v>17898</v>
      </c>
      <c r="X42" s="1"/>
      <c r="Y42" s="1">
        <v>50</v>
      </c>
      <c r="Z42" s="1">
        <v>8950.4030000000002</v>
      </c>
      <c r="AA42" s="1">
        <v>22354</v>
      </c>
      <c r="AB42" s="1"/>
      <c r="AC42" s="1">
        <v>50</v>
      </c>
      <c r="AD42" s="1">
        <v>9123.0460000000003</v>
      </c>
      <c r="AE42" s="1">
        <v>24611</v>
      </c>
      <c r="AF42" s="1"/>
      <c r="AG42" s="1">
        <v>50</v>
      </c>
      <c r="AH42" s="1">
        <v>9742.018</v>
      </c>
      <c r="AI42" s="1">
        <v>25546</v>
      </c>
      <c r="AJ42" s="1"/>
      <c r="AK42" s="1">
        <v>50</v>
      </c>
      <c r="AL42" s="1">
        <v>10052.08</v>
      </c>
      <c r="AM42" s="1">
        <v>28298</v>
      </c>
      <c r="AN42" s="1"/>
      <c r="AO42" s="1">
        <v>50</v>
      </c>
      <c r="AP42" s="1">
        <v>10596.25</v>
      </c>
      <c r="AQ42" s="1">
        <v>28816</v>
      </c>
      <c r="AR42" s="1"/>
      <c r="AS42" s="1">
        <v>50</v>
      </c>
      <c r="AT42" s="1">
        <v>11641.13</v>
      </c>
      <c r="AU42" s="1">
        <v>25063</v>
      </c>
      <c r="AV42" s="1"/>
      <c r="AW42" s="1">
        <v>50</v>
      </c>
      <c r="AX42" s="1">
        <v>12255.18</v>
      </c>
      <c r="AY42" s="1">
        <v>26355</v>
      </c>
      <c r="AZ42" s="1"/>
      <c r="BA42" s="1">
        <v>50</v>
      </c>
      <c r="BB42" s="2">
        <v>13069.75035</v>
      </c>
      <c r="BC42" s="3">
        <v>27600</v>
      </c>
    </row>
    <row r="43" spans="1:55" x14ac:dyDescent="0.25">
      <c r="A43" s="1">
        <v>51</v>
      </c>
      <c r="B43" s="1">
        <v>4537.0709999999999</v>
      </c>
      <c r="C43" s="1">
        <v>3090</v>
      </c>
      <c r="D43" s="1"/>
      <c r="E43" s="1">
        <v>51</v>
      </c>
      <c r="F43" s="1">
        <v>4644.3339999999998</v>
      </c>
      <c r="G43" s="1">
        <v>6663</v>
      </c>
      <c r="H43" s="1"/>
      <c r="I43" s="1">
        <v>51</v>
      </c>
      <c r="J43" s="1">
        <v>4845.7520000000004</v>
      </c>
      <c r="K43" s="1">
        <v>9878</v>
      </c>
      <c r="L43" s="1"/>
      <c r="M43" s="1">
        <v>51</v>
      </c>
      <c r="N43" s="1">
        <v>5005.0690000000004</v>
      </c>
      <c r="O43" s="1">
        <v>12750</v>
      </c>
      <c r="P43" s="1"/>
      <c r="Q43" s="1">
        <v>51</v>
      </c>
      <c r="R43" s="1">
        <v>7872.0749999999998</v>
      </c>
      <c r="S43" s="1">
        <v>11255</v>
      </c>
      <c r="T43" s="1"/>
      <c r="U43" s="1">
        <v>51</v>
      </c>
      <c r="V43" s="1">
        <v>8483.8040000000001</v>
      </c>
      <c r="W43" s="1">
        <v>12778</v>
      </c>
      <c r="X43" s="1"/>
      <c r="Y43" s="1">
        <v>51</v>
      </c>
      <c r="Z43" s="1">
        <v>8783.4290000000001</v>
      </c>
      <c r="AA43" s="1">
        <v>17718</v>
      </c>
      <c r="AB43" s="1"/>
      <c r="AC43" s="1">
        <v>51</v>
      </c>
      <c r="AD43" s="1">
        <v>9054.3639999999996</v>
      </c>
      <c r="AE43" s="1">
        <v>21884</v>
      </c>
      <c r="AF43" s="1"/>
      <c r="AG43" s="1">
        <v>51</v>
      </c>
      <c r="AH43" s="1">
        <v>9564.09</v>
      </c>
      <c r="AI43" s="1">
        <v>21578</v>
      </c>
      <c r="AJ43" s="1"/>
      <c r="AK43" s="1">
        <v>51</v>
      </c>
      <c r="AL43" s="1">
        <v>9910.3940000000002</v>
      </c>
      <c r="AM43" s="1">
        <v>25352</v>
      </c>
      <c r="AN43" s="1"/>
      <c r="AO43" s="1">
        <v>51</v>
      </c>
      <c r="AP43" s="1">
        <v>10418.59</v>
      </c>
      <c r="AQ43" s="1">
        <v>27902</v>
      </c>
      <c r="AR43" s="1"/>
      <c r="AS43" s="1">
        <v>51</v>
      </c>
      <c r="AT43" s="1">
        <v>11513.08</v>
      </c>
      <c r="AU43" s="1">
        <v>23489</v>
      </c>
      <c r="AV43" s="1"/>
      <c r="AW43" s="1">
        <v>51</v>
      </c>
      <c r="AX43" s="1">
        <v>12027.39</v>
      </c>
      <c r="AY43" s="1">
        <v>25604</v>
      </c>
      <c r="AZ43" s="1"/>
      <c r="BA43" s="1">
        <v>51</v>
      </c>
      <c r="BB43" s="2">
        <v>12803.161770000001</v>
      </c>
      <c r="BC43" s="3">
        <v>26209</v>
      </c>
    </row>
    <row r="44" spans="1:55" x14ac:dyDescent="0.25">
      <c r="A44" s="1">
        <v>52</v>
      </c>
      <c r="B44" s="1">
        <v>4485.1030000000001</v>
      </c>
      <c r="C44" s="1">
        <v>1705</v>
      </c>
      <c r="D44" s="1"/>
      <c r="E44" s="1">
        <v>52</v>
      </c>
      <c r="F44" s="1">
        <v>4558.1289999999999</v>
      </c>
      <c r="G44" s="1">
        <v>3969</v>
      </c>
      <c r="H44" s="1"/>
      <c r="I44" s="1">
        <v>52</v>
      </c>
      <c r="J44" s="1">
        <v>4820.0889999999999</v>
      </c>
      <c r="K44" s="1">
        <v>6536</v>
      </c>
      <c r="L44" s="1"/>
      <c r="M44" s="1">
        <v>52</v>
      </c>
      <c r="N44" s="1">
        <v>4932.826</v>
      </c>
      <c r="O44" s="1">
        <v>8899</v>
      </c>
      <c r="P44" s="1"/>
      <c r="Q44" s="1">
        <v>52</v>
      </c>
      <c r="R44" s="1">
        <v>7842.3879999999999</v>
      </c>
      <c r="S44" s="1">
        <v>8027</v>
      </c>
      <c r="T44" s="1"/>
      <c r="U44" s="1">
        <v>52</v>
      </c>
      <c r="V44" s="1">
        <v>8342.7150000000001</v>
      </c>
      <c r="W44" s="1">
        <v>9461</v>
      </c>
      <c r="X44" s="1"/>
      <c r="Y44" s="1">
        <v>52</v>
      </c>
      <c r="Z44" s="1">
        <v>8798.5509999999995</v>
      </c>
      <c r="AA44" s="1">
        <v>12676</v>
      </c>
      <c r="AB44" s="1"/>
      <c r="AC44" s="1">
        <v>52</v>
      </c>
      <c r="AD44" s="1">
        <v>9083.4060000000009</v>
      </c>
      <c r="AE44" s="1">
        <v>17297</v>
      </c>
      <c r="AF44" s="1"/>
      <c r="AG44" s="1">
        <v>52</v>
      </c>
      <c r="AH44" s="1">
        <v>9691.6090000000004</v>
      </c>
      <c r="AI44" s="1">
        <v>18971</v>
      </c>
      <c r="AJ44" s="1"/>
      <c r="AK44" s="1">
        <v>52</v>
      </c>
      <c r="AL44" s="1">
        <v>9877.5259999999998</v>
      </c>
      <c r="AM44" s="1">
        <v>21374</v>
      </c>
      <c r="AN44" s="1"/>
      <c r="AO44" s="1">
        <v>52</v>
      </c>
      <c r="AP44" s="1">
        <v>10466.120000000001</v>
      </c>
      <c r="AQ44" s="1">
        <v>24888</v>
      </c>
      <c r="AR44" s="1"/>
      <c r="AS44" s="1">
        <v>52</v>
      </c>
      <c r="AT44" s="1">
        <v>11551.66</v>
      </c>
      <c r="AU44" s="1">
        <v>22235</v>
      </c>
      <c r="AV44" s="1"/>
      <c r="AW44" s="1">
        <v>52</v>
      </c>
      <c r="AX44" s="1">
        <v>12086.87</v>
      </c>
      <c r="AY44" s="1">
        <v>23951</v>
      </c>
      <c r="AZ44" s="1"/>
      <c r="BA44" s="1">
        <v>52</v>
      </c>
      <c r="BB44" s="2">
        <v>12754.673049999999</v>
      </c>
      <c r="BC44" s="3">
        <v>25449</v>
      </c>
    </row>
    <row r="45" spans="1:55" x14ac:dyDescent="0.25">
      <c r="A45" s="1">
        <v>53</v>
      </c>
      <c r="B45" s="1">
        <v>4481.9660000000003</v>
      </c>
      <c r="C45" s="1">
        <v>902</v>
      </c>
      <c r="D45" s="1"/>
      <c r="E45" s="1">
        <v>53</v>
      </c>
      <c r="F45" s="1">
        <v>4583.92</v>
      </c>
      <c r="G45" s="1">
        <v>2175</v>
      </c>
      <c r="H45" s="1"/>
      <c r="I45" s="1">
        <v>53</v>
      </c>
      <c r="J45" s="1">
        <v>4760.6890000000003</v>
      </c>
      <c r="K45" s="1">
        <v>3869</v>
      </c>
      <c r="L45" s="1"/>
      <c r="M45" s="1">
        <v>53</v>
      </c>
      <c r="N45" s="1">
        <v>4971.1499999999996</v>
      </c>
      <c r="O45" s="1">
        <v>5836</v>
      </c>
      <c r="P45" s="1"/>
      <c r="Q45" s="1">
        <v>53</v>
      </c>
      <c r="R45" s="1">
        <v>7856.732</v>
      </c>
      <c r="S45" s="1">
        <v>5237</v>
      </c>
      <c r="T45" s="1"/>
      <c r="U45" s="1">
        <v>53</v>
      </c>
      <c r="V45" s="1">
        <v>8335.3220000000001</v>
      </c>
      <c r="W45" s="1">
        <v>6483</v>
      </c>
      <c r="X45" s="1"/>
      <c r="Y45" s="1">
        <v>53</v>
      </c>
      <c r="Z45" s="1">
        <v>8704.9470000000001</v>
      </c>
      <c r="AA45" s="1">
        <v>9292</v>
      </c>
      <c r="AB45" s="1"/>
      <c r="AC45" s="1">
        <v>53</v>
      </c>
      <c r="AD45" s="1">
        <v>9118.6360000000004</v>
      </c>
      <c r="AE45" s="1">
        <v>12352</v>
      </c>
      <c r="AF45" s="1"/>
      <c r="AG45" s="1">
        <v>53</v>
      </c>
      <c r="AH45" s="1">
        <v>9730.4889999999996</v>
      </c>
      <c r="AI45" s="1">
        <v>14892</v>
      </c>
      <c r="AJ45" s="1"/>
      <c r="AK45" s="1">
        <v>53</v>
      </c>
      <c r="AL45" s="1">
        <v>9995.08</v>
      </c>
      <c r="AM45" s="1">
        <v>18810</v>
      </c>
      <c r="AN45" s="1"/>
      <c r="AO45" s="1">
        <v>53</v>
      </c>
      <c r="AP45" s="1">
        <v>10448.75</v>
      </c>
      <c r="AQ45" s="1">
        <v>20948</v>
      </c>
      <c r="AR45" s="1"/>
      <c r="AS45" s="1">
        <v>53</v>
      </c>
      <c r="AT45" s="1">
        <v>11642.36</v>
      </c>
      <c r="AU45" s="1">
        <v>19449</v>
      </c>
      <c r="AV45" s="1"/>
      <c r="AW45" s="1">
        <v>53</v>
      </c>
      <c r="AX45" s="1">
        <v>12124.87</v>
      </c>
      <c r="AY45" s="1">
        <v>22667</v>
      </c>
      <c r="AZ45" s="1"/>
      <c r="BA45" s="1">
        <v>53</v>
      </c>
      <c r="BB45" s="2">
        <v>12802.895710000001</v>
      </c>
      <c r="BC45" s="3">
        <v>23861</v>
      </c>
    </row>
    <row r="46" spans="1:55" x14ac:dyDescent="0.25">
      <c r="A46" s="1">
        <v>54</v>
      </c>
      <c r="B46" s="1">
        <v>4285.8329999999996</v>
      </c>
      <c r="C46" s="1">
        <v>371</v>
      </c>
      <c r="D46" s="1"/>
      <c r="E46" s="1">
        <v>54</v>
      </c>
      <c r="F46" s="1">
        <v>4645.6379999999999</v>
      </c>
      <c r="G46" s="1">
        <v>1196</v>
      </c>
      <c r="H46" s="1"/>
      <c r="I46" s="1">
        <v>54</v>
      </c>
      <c r="J46" s="1">
        <v>4774.3379999999997</v>
      </c>
      <c r="K46" s="1">
        <v>2144</v>
      </c>
      <c r="L46" s="1"/>
      <c r="M46" s="1">
        <v>54</v>
      </c>
      <c r="N46" s="1">
        <v>4891.9920000000002</v>
      </c>
      <c r="O46" s="1">
        <v>3410</v>
      </c>
      <c r="P46" s="1"/>
      <c r="Q46" s="1">
        <v>54</v>
      </c>
      <c r="R46" s="1">
        <v>7778.12</v>
      </c>
      <c r="S46" s="1">
        <v>3306</v>
      </c>
      <c r="T46" s="1"/>
      <c r="U46" s="1">
        <v>54</v>
      </c>
      <c r="V46" s="1">
        <v>8305.8169999999991</v>
      </c>
      <c r="W46" s="1">
        <v>4179</v>
      </c>
      <c r="X46" s="1"/>
      <c r="Y46" s="1">
        <v>54</v>
      </c>
      <c r="Z46" s="1">
        <v>8621.1010000000006</v>
      </c>
      <c r="AA46" s="1">
        <v>6379</v>
      </c>
      <c r="AB46" s="1"/>
      <c r="AC46" s="1">
        <v>54</v>
      </c>
      <c r="AD46" s="1">
        <v>8959.2819999999992</v>
      </c>
      <c r="AE46" s="1">
        <v>9051</v>
      </c>
      <c r="AF46" s="1"/>
      <c r="AG46" s="1">
        <v>54</v>
      </c>
      <c r="AH46" s="1">
        <v>9769.4940000000006</v>
      </c>
      <c r="AI46" s="1">
        <v>10545</v>
      </c>
      <c r="AJ46" s="1"/>
      <c r="AK46" s="1">
        <v>54</v>
      </c>
      <c r="AL46" s="1">
        <v>10058.219999999999</v>
      </c>
      <c r="AM46" s="1">
        <v>14706</v>
      </c>
      <c r="AN46" s="1"/>
      <c r="AO46" s="1">
        <v>54</v>
      </c>
      <c r="AP46" s="1">
        <v>10530.68</v>
      </c>
      <c r="AQ46" s="1">
        <v>18414</v>
      </c>
      <c r="AR46" s="1"/>
      <c r="AS46" s="1">
        <v>54</v>
      </c>
      <c r="AT46" s="1">
        <v>11634.3</v>
      </c>
      <c r="AU46" s="1">
        <v>16143</v>
      </c>
      <c r="AV46" s="1"/>
      <c r="AW46" s="1">
        <v>54</v>
      </c>
      <c r="AX46" s="1">
        <v>12197.03</v>
      </c>
      <c r="AY46" s="1">
        <v>19889</v>
      </c>
      <c r="AZ46" s="1"/>
      <c r="BA46" s="1">
        <v>54</v>
      </c>
      <c r="BB46" s="2">
        <v>12812.056420000001</v>
      </c>
      <c r="BC46" s="3">
        <v>22506</v>
      </c>
    </row>
    <row r="47" spans="1:55" x14ac:dyDescent="0.25">
      <c r="A47" s="1">
        <v>55</v>
      </c>
      <c r="B47" s="1">
        <v>4698.0709999999999</v>
      </c>
      <c r="C47" s="1">
        <v>201</v>
      </c>
      <c r="D47" s="1"/>
      <c r="E47" s="1">
        <v>55</v>
      </c>
      <c r="F47" s="1">
        <v>4322.3729999999996</v>
      </c>
      <c r="G47" s="1">
        <v>528</v>
      </c>
      <c r="H47" s="1"/>
      <c r="I47" s="1">
        <v>55</v>
      </c>
      <c r="J47" s="1">
        <v>4949.6540000000005</v>
      </c>
      <c r="K47" s="1">
        <v>1141</v>
      </c>
      <c r="L47" s="1"/>
      <c r="M47" s="1">
        <v>55</v>
      </c>
      <c r="N47" s="1">
        <v>4871.4809999999998</v>
      </c>
      <c r="O47" s="1">
        <v>1794</v>
      </c>
      <c r="P47" s="1"/>
      <c r="Q47" s="1">
        <v>55</v>
      </c>
      <c r="R47" s="1">
        <v>7987.5039999999999</v>
      </c>
      <c r="S47" s="1">
        <v>1904</v>
      </c>
      <c r="T47" s="1"/>
      <c r="U47" s="1">
        <v>55</v>
      </c>
      <c r="V47" s="1">
        <v>8186.5529999999999</v>
      </c>
      <c r="W47" s="1">
        <v>2593</v>
      </c>
      <c r="X47" s="1"/>
      <c r="Y47" s="1">
        <v>55</v>
      </c>
      <c r="Z47" s="1">
        <v>8596.0360000000001</v>
      </c>
      <c r="AA47" s="1">
        <v>4127</v>
      </c>
      <c r="AB47" s="1"/>
      <c r="AC47" s="1">
        <v>55</v>
      </c>
      <c r="AD47" s="1">
        <v>8898.3330000000005</v>
      </c>
      <c r="AE47" s="1">
        <v>6189</v>
      </c>
      <c r="AF47" s="1"/>
      <c r="AG47" s="1">
        <v>55</v>
      </c>
      <c r="AH47" s="1">
        <v>9499.0049999999992</v>
      </c>
      <c r="AI47" s="1">
        <v>7658</v>
      </c>
      <c r="AJ47" s="1"/>
      <c r="AK47" s="1">
        <v>55</v>
      </c>
      <c r="AL47" s="1">
        <v>10111.07</v>
      </c>
      <c r="AM47" s="1">
        <v>10423</v>
      </c>
      <c r="AN47" s="1"/>
      <c r="AO47" s="1">
        <v>55</v>
      </c>
      <c r="AP47" s="1">
        <v>10604.93</v>
      </c>
      <c r="AQ47" s="1">
        <v>14310</v>
      </c>
      <c r="AR47" s="1"/>
      <c r="AS47" s="1">
        <v>55</v>
      </c>
      <c r="AT47" s="1">
        <v>11747.72</v>
      </c>
      <c r="AU47" s="1">
        <v>13930</v>
      </c>
      <c r="AV47" s="1"/>
      <c r="AW47" s="1">
        <v>55</v>
      </c>
      <c r="AX47" s="1">
        <v>12133.37</v>
      </c>
      <c r="AY47" s="1">
        <v>16495</v>
      </c>
      <c r="AZ47" s="1"/>
      <c r="BA47" s="1">
        <v>55</v>
      </c>
      <c r="BB47" s="2">
        <v>12948.396549999999</v>
      </c>
      <c r="BC47" s="3">
        <v>19725</v>
      </c>
    </row>
    <row r="48" spans="1:55" x14ac:dyDescent="0.25">
      <c r="A48" s="1">
        <v>56</v>
      </c>
      <c r="B48" s="1">
        <v>4707.9769999999999</v>
      </c>
      <c r="C48" s="1">
        <v>136</v>
      </c>
      <c r="D48" s="1"/>
      <c r="E48" s="1">
        <v>56</v>
      </c>
      <c r="F48" s="1">
        <v>4764.723</v>
      </c>
      <c r="G48" s="1">
        <v>323</v>
      </c>
      <c r="H48" s="1"/>
      <c r="I48" s="1">
        <v>56</v>
      </c>
      <c r="J48" s="1">
        <v>4684.2780000000002</v>
      </c>
      <c r="K48" s="1">
        <v>498</v>
      </c>
      <c r="L48" s="1"/>
      <c r="M48" s="1">
        <v>56</v>
      </c>
      <c r="N48" s="1">
        <v>4948.5860000000002</v>
      </c>
      <c r="O48" s="1">
        <v>949</v>
      </c>
      <c r="P48" s="1"/>
      <c r="Q48" s="1">
        <v>56</v>
      </c>
      <c r="R48" s="1">
        <v>8034.6970000000001</v>
      </c>
      <c r="S48" s="1">
        <v>929</v>
      </c>
      <c r="T48" s="1"/>
      <c r="U48" s="1">
        <v>56</v>
      </c>
      <c r="V48" s="1">
        <v>8188.4620000000004</v>
      </c>
      <c r="W48" s="1">
        <v>1475</v>
      </c>
      <c r="X48" s="1"/>
      <c r="Y48" s="1">
        <v>56</v>
      </c>
      <c r="Z48" s="1">
        <v>8447.92</v>
      </c>
      <c r="AA48" s="1">
        <v>2534</v>
      </c>
      <c r="AB48" s="1"/>
      <c r="AC48" s="1">
        <v>56</v>
      </c>
      <c r="AD48" s="1">
        <v>8835.5400000000009</v>
      </c>
      <c r="AE48" s="1">
        <v>3981</v>
      </c>
      <c r="AF48" s="1"/>
      <c r="AG48" s="1">
        <v>56</v>
      </c>
      <c r="AH48" s="1">
        <v>9515.9189999999999</v>
      </c>
      <c r="AI48" s="1">
        <v>5161</v>
      </c>
      <c r="AJ48" s="1"/>
      <c r="AK48" s="1">
        <v>56</v>
      </c>
      <c r="AL48" s="1">
        <v>9817.9069999999992</v>
      </c>
      <c r="AM48" s="1">
        <v>7525</v>
      </c>
      <c r="AN48" s="1"/>
      <c r="AO48" s="1">
        <v>56</v>
      </c>
      <c r="AP48" s="1">
        <v>10656.58</v>
      </c>
      <c r="AQ48" s="1">
        <v>10146</v>
      </c>
      <c r="AR48" s="1"/>
      <c r="AS48" s="1">
        <v>56</v>
      </c>
      <c r="AT48" s="1">
        <v>11903.94</v>
      </c>
      <c r="AU48" s="1">
        <v>10534</v>
      </c>
      <c r="AV48" s="1"/>
      <c r="AW48" s="1">
        <v>56</v>
      </c>
      <c r="AX48" s="1">
        <v>12268.78</v>
      </c>
      <c r="AY48" s="1">
        <v>14250</v>
      </c>
      <c r="AZ48" s="1"/>
      <c r="BA48" s="1">
        <v>56</v>
      </c>
      <c r="BB48" s="2">
        <v>12872.53911</v>
      </c>
      <c r="BC48" s="3">
        <v>16355</v>
      </c>
    </row>
    <row r="49" spans="1:55" x14ac:dyDescent="0.25">
      <c r="A49" s="1">
        <v>57</v>
      </c>
      <c r="B49" s="1">
        <v>4455.21</v>
      </c>
      <c r="C49" s="1">
        <v>81</v>
      </c>
      <c r="D49" s="1"/>
      <c r="E49" s="1">
        <v>57</v>
      </c>
      <c r="F49" s="1">
        <v>4580.0829999999996</v>
      </c>
      <c r="G49" s="1">
        <v>234</v>
      </c>
      <c r="H49" s="1"/>
      <c r="I49" s="1">
        <v>57</v>
      </c>
      <c r="J49" s="1">
        <v>4973.9560000000001</v>
      </c>
      <c r="K49" s="1">
        <v>300</v>
      </c>
      <c r="L49" s="1"/>
      <c r="M49" s="1">
        <v>57</v>
      </c>
      <c r="N49" s="1">
        <v>4788.0110000000004</v>
      </c>
      <c r="O49" s="1">
        <v>391</v>
      </c>
      <c r="P49" s="1"/>
      <c r="Q49" s="1">
        <v>57</v>
      </c>
      <c r="R49" s="1">
        <v>8256.1370000000006</v>
      </c>
      <c r="S49" s="1">
        <v>481</v>
      </c>
      <c r="T49" s="1"/>
      <c r="U49" s="1">
        <v>57</v>
      </c>
      <c r="V49" s="1">
        <v>8514.0820000000003</v>
      </c>
      <c r="W49" s="1">
        <v>717</v>
      </c>
      <c r="X49" s="1"/>
      <c r="Y49" s="1">
        <v>57</v>
      </c>
      <c r="Z49" s="1">
        <v>8567.2199999999993</v>
      </c>
      <c r="AA49" s="1">
        <v>1418</v>
      </c>
      <c r="AB49" s="1"/>
      <c r="AC49" s="1">
        <v>57</v>
      </c>
      <c r="AD49" s="1">
        <v>8742.9220000000005</v>
      </c>
      <c r="AE49" s="1">
        <v>2444</v>
      </c>
      <c r="AF49" s="1"/>
      <c r="AG49" s="1">
        <v>57</v>
      </c>
      <c r="AH49" s="1">
        <v>9168.5889999999999</v>
      </c>
      <c r="AI49" s="1">
        <v>3325</v>
      </c>
      <c r="AJ49" s="1"/>
      <c r="AK49" s="1">
        <v>57</v>
      </c>
      <c r="AL49" s="1">
        <v>9811.0609999999997</v>
      </c>
      <c r="AM49" s="1">
        <v>5058</v>
      </c>
      <c r="AN49" s="1"/>
      <c r="AO49" s="1">
        <v>57</v>
      </c>
      <c r="AP49" s="1">
        <v>10350.64</v>
      </c>
      <c r="AQ49" s="1">
        <v>7283</v>
      </c>
      <c r="AR49" s="1"/>
      <c r="AS49" s="1">
        <v>57</v>
      </c>
      <c r="AT49" s="1">
        <v>11987.48</v>
      </c>
      <c r="AU49" s="1">
        <v>7203</v>
      </c>
      <c r="AV49" s="1"/>
      <c r="AW49" s="1">
        <v>57</v>
      </c>
      <c r="AX49" s="1">
        <v>12396.4</v>
      </c>
      <c r="AY49" s="1">
        <v>10760</v>
      </c>
      <c r="AZ49" s="1"/>
      <c r="BA49" s="1">
        <v>57</v>
      </c>
      <c r="BB49" s="2">
        <v>12925.94111</v>
      </c>
      <c r="BC49" s="3">
        <v>14134</v>
      </c>
    </row>
    <row r="50" spans="1:55" x14ac:dyDescent="0.25">
      <c r="A50" s="1">
        <v>58</v>
      </c>
      <c r="B50" s="1">
        <v>4205.68</v>
      </c>
      <c r="C50" s="1">
        <v>74</v>
      </c>
      <c r="D50" s="1"/>
      <c r="E50" s="1">
        <v>58</v>
      </c>
      <c r="F50" s="1">
        <v>4355.6440000000002</v>
      </c>
      <c r="G50" s="1">
        <v>146</v>
      </c>
      <c r="H50" s="1"/>
      <c r="I50" s="1">
        <v>58</v>
      </c>
      <c r="J50" s="1">
        <v>4684.6059999999998</v>
      </c>
      <c r="K50" s="1">
        <v>213</v>
      </c>
      <c r="L50" s="1"/>
      <c r="M50" s="1">
        <v>58</v>
      </c>
      <c r="N50" s="1">
        <v>4880.9120000000003</v>
      </c>
      <c r="O50" s="1">
        <v>249</v>
      </c>
      <c r="P50" s="1"/>
      <c r="Q50" s="1">
        <v>58</v>
      </c>
      <c r="R50" s="1">
        <v>7800.1869999999999</v>
      </c>
      <c r="S50" s="1">
        <v>231</v>
      </c>
      <c r="T50" s="1"/>
      <c r="U50" s="1">
        <v>58</v>
      </c>
      <c r="V50" s="1">
        <v>8320.8919999999998</v>
      </c>
      <c r="W50" s="1">
        <v>358</v>
      </c>
      <c r="X50" s="1"/>
      <c r="Y50" s="1">
        <v>58</v>
      </c>
      <c r="Z50" s="1">
        <v>8745.9519999999993</v>
      </c>
      <c r="AA50" s="1">
        <v>688</v>
      </c>
      <c r="AB50" s="1"/>
      <c r="AC50" s="1">
        <v>58</v>
      </c>
      <c r="AD50" s="1">
        <v>9022.0349999999999</v>
      </c>
      <c r="AE50" s="1">
        <v>1332</v>
      </c>
      <c r="AF50" s="1"/>
      <c r="AG50" s="1">
        <v>58</v>
      </c>
      <c r="AH50" s="1">
        <v>9408.4030000000002</v>
      </c>
      <c r="AI50" s="1">
        <v>1959</v>
      </c>
      <c r="AJ50" s="1"/>
      <c r="AK50" s="1">
        <v>58</v>
      </c>
      <c r="AL50" s="1">
        <v>9466.5540000000001</v>
      </c>
      <c r="AM50" s="1">
        <v>3219</v>
      </c>
      <c r="AN50" s="1"/>
      <c r="AO50" s="1">
        <v>58</v>
      </c>
      <c r="AP50" s="1">
        <v>10265.01</v>
      </c>
      <c r="AQ50" s="1">
        <v>4885</v>
      </c>
      <c r="AR50" s="1"/>
      <c r="AS50" s="1">
        <v>58</v>
      </c>
      <c r="AT50" s="1">
        <v>11617.58</v>
      </c>
      <c r="AU50" s="1">
        <v>5057</v>
      </c>
      <c r="AV50" s="1"/>
      <c r="AW50" s="1">
        <v>58</v>
      </c>
      <c r="AX50" s="1">
        <v>12431.44</v>
      </c>
      <c r="AY50" s="1">
        <v>7383</v>
      </c>
      <c r="AZ50" s="1"/>
      <c r="BA50" s="1">
        <v>58</v>
      </c>
      <c r="BB50" s="2">
        <v>13113.12522</v>
      </c>
      <c r="BC50" s="3">
        <v>10605</v>
      </c>
    </row>
    <row r="51" spans="1:55" x14ac:dyDescent="0.25">
      <c r="A51" s="1">
        <v>59</v>
      </c>
      <c r="B51" s="1">
        <v>4226.5959999999995</v>
      </c>
      <c r="C51" s="1">
        <v>53</v>
      </c>
      <c r="D51" s="1"/>
      <c r="E51" s="1">
        <v>59</v>
      </c>
      <c r="F51" s="1">
        <v>4575.0439999999999</v>
      </c>
      <c r="G51" s="1">
        <v>138</v>
      </c>
      <c r="H51" s="1"/>
      <c r="I51" s="1">
        <v>59</v>
      </c>
      <c r="J51" s="1">
        <v>4406.3050000000003</v>
      </c>
      <c r="K51" s="1">
        <v>141</v>
      </c>
      <c r="L51" s="1"/>
      <c r="M51" s="1">
        <v>59</v>
      </c>
      <c r="N51" s="1">
        <v>4666.9089999999997</v>
      </c>
      <c r="O51" s="1">
        <v>173</v>
      </c>
      <c r="P51" s="1"/>
      <c r="Q51" s="1">
        <v>59</v>
      </c>
      <c r="R51" s="1">
        <v>6974.5010000000002</v>
      </c>
      <c r="S51" s="1">
        <v>138</v>
      </c>
      <c r="T51" s="1"/>
      <c r="U51" s="1">
        <v>59</v>
      </c>
      <c r="V51" s="1">
        <v>8536.15</v>
      </c>
      <c r="W51" s="1">
        <v>161</v>
      </c>
      <c r="X51" s="1"/>
      <c r="Y51" s="1">
        <v>59</v>
      </c>
      <c r="Z51" s="1">
        <v>9184.43</v>
      </c>
      <c r="AA51" s="1">
        <v>332</v>
      </c>
      <c r="AB51" s="1"/>
      <c r="AC51" s="1">
        <v>59</v>
      </c>
      <c r="AD51" s="1">
        <v>9295.8819999999996</v>
      </c>
      <c r="AE51" s="1">
        <v>637</v>
      </c>
      <c r="AF51" s="1"/>
      <c r="AG51" s="1">
        <v>59</v>
      </c>
      <c r="AH51" s="1">
        <v>9167.1790000000001</v>
      </c>
      <c r="AI51" s="1">
        <v>1051</v>
      </c>
      <c r="AJ51" s="1"/>
      <c r="AK51" s="1">
        <v>59</v>
      </c>
      <c r="AL51" s="1">
        <v>9678.64</v>
      </c>
      <c r="AM51" s="1">
        <v>1883</v>
      </c>
      <c r="AN51" s="1"/>
      <c r="AO51" s="1">
        <v>59</v>
      </c>
      <c r="AP51" s="1">
        <v>9953.1790000000001</v>
      </c>
      <c r="AQ51" s="1">
        <v>3024</v>
      </c>
      <c r="AR51" s="1"/>
      <c r="AS51" s="1">
        <v>59</v>
      </c>
      <c r="AT51" s="1">
        <v>11824.18</v>
      </c>
      <c r="AU51" s="1">
        <v>3147</v>
      </c>
      <c r="AV51" s="1"/>
      <c r="AW51" s="1">
        <v>59</v>
      </c>
      <c r="AX51" s="1">
        <v>12067.28</v>
      </c>
      <c r="AY51" s="1">
        <v>5172</v>
      </c>
      <c r="AZ51" s="1"/>
      <c r="BA51" s="1">
        <v>59</v>
      </c>
      <c r="BB51" s="2">
        <v>13134.45967</v>
      </c>
      <c r="BC51" s="3">
        <v>7272</v>
      </c>
    </row>
    <row r="52" spans="1:55" x14ac:dyDescent="0.25">
      <c r="A52" s="1">
        <v>60</v>
      </c>
      <c r="B52" s="1">
        <v>4728.6019999999999</v>
      </c>
      <c r="C52" s="1">
        <v>35</v>
      </c>
      <c r="D52" s="1"/>
      <c r="E52" s="1">
        <v>60</v>
      </c>
      <c r="F52" s="1">
        <v>4278.5789999999997</v>
      </c>
      <c r="G52" s="1">
        <v>96</v>
      </c>
      <c r="H52" s="1"/>
      <c r="I52" s="1">
        <v>60</v>
      </c>
      <c r="J52" s="1">
        <v>4574.723</v>
      </c>
      <c r="K52" s="1">
        <v>134</v>
      </c>
      <c r="L52" s="1"/>
      <c r="M52" s="1">
        <v>60</v>
      </c>
      <c r="N52" s="1">
        <v>4516.9250000000002</v>
      </c>
      <c r="O52" s="1">
        <v>111</v>
      </c>
      <c r="P52" s="1"/>
      <c r="Q52" s="1">
        <v>60</v>
      </c>
      <c r="R52" s="1">
        <v>7123.2470000000003</v>
      </c>
      <c r="S52" s="1">
        <v>107</v>
      </c>
      <c r="T52" s="1"/>
      <c r="U52" s="1">
        <v>60</v>
      </c>
      <c r="V52" s="1">
        <v>7866.8770000000004</v>
      </c>
      <c r="W52" s="1">
        <v>101</v>
      </c>
      <c r="X52" s="1"/>
      <c r="Y52" s="1">
        <v>60</v>
      </c>
      <c r="Z52" s="1">
        <v>8714.393</v>
      </c>
      <c r="AA52" s="1">
        <v>155</v>
      </c>
      <c r="AB52" s="1"/>
      <c r="AC52" s="1">
        <v>60</v>
      </c>
      <c r="AD52" s="1">
        <v>9529.3410000000003</v>
      </c>
      <c r="AE52" s="1">
        <v>303</v>
      </c>
      <c r="AF52" s="1"/>
      <c r="AG52" s="1">
        <v>60</v>
      </c>
      <c r="AH52" s="1">
        <v>10069.64</v>
      </c>
      <c r="AI52" s="1">
        <v>451</v>
      </c>
      <c r="AJ52" s="1"/>
      <c r="AK52" s="1">
        <v>60</v>
      </c>
      <c r="AL52" s="1">
        <v>9507.9660000000003</v>
      </c>
      <c r="AM52" s="1">
        <v>991</v>
      </c>
      <c r="AN52" s="1"/>
      <c r="AO52" s="1">
        <v>60</v>
      </c>
      <c r="AP52" s="1">
        <v>10071.31</v>
      </c>
      <c r="AQ52" s="1">
        <v>1709</v>
      </c>
      <c r="AR52" s="1"/>
      <c r="AS52" s="1">
        <v>60</v>
      </c>
      <c r="AT52" s="1">
        <v>12242.31</v>
      </c>
      <c r="AU52" s="1">
        <v>1529</v>
      </c>
      <c r="AV52" s="1"/>
      <c r="AW52" s="1">
        <v>60</v>
      </c>
      <c r="AX52" s="1">
        <v>12032.32</v>
      </c>
      <c r="AY52" s="1">
        <v>3220</v>
      </c>
      <c r="AZ52" s="1"/>
      <c r="BA52" s="1">
        <v>60</v>
      </c>
      <c r="BB52" s="2">
        <v>12839.689469999999</v>
      </c>
      <c r="BC52" s="3">
        <v>4976</v>
      </c>
    </row>
    <row r="53" spans="1:55" x14ac:dyDescent="0.25">
      <c r="A53" s="1">
        <v>61</v>
      </c>
      <c r="B53" s="1">
        <v>4828.7439999999997</v>
      </c>
      <c r="C53" s="1">
        <v>33</v>
      </c>
      <c r="D53" s="1"/>
      <c r="E53" s="1">
        <v>61</v>
      </c>
      <c r="F53" s="1">
        <v>4572.6660000000002</v>
      </c>
      <c r="G53" s="1">
        <v>67</v>
      </c>
      <c r="H53" s="1"/>
      <c r="I53" s="1">
        <v>61</v>
      </c>
      <c r="J53" s="1">
        <v>4280.634</v>
      </c>
      <c r="K53" s="1">
        <v>89</v>
      </c>
      <c r="L53" s="1"/>
      <c r="M53" s="1">
        <v>61</v>
      </c>
      <c r="N53" s="1">
        <v>4306.8410000000003</v>
      </c>
      <c r="O53" s="1">
        <v>102</v>
      </c>
      <c r="P53" s="1"/>
      <c r="Q53" s="1">
        <v>61</v>
      </c>
      <c r="R53" s="1">
        <v>6214.2929999999997</v>
      </c>
      <c r="S53" s="1">
        <v>72</v>
      </c>
      <c r="T53" s="1"/>
      <c r="U53" s="1">
        <v>61</v>
      </c>
      <c r="V53" s="1">
        <v>7013.3590000000004</v>
      </c>
      <c r="W53" s="1">
        <v>83</v>
      </c>
      <c r="X53" s="1"/>
      <c r="Y53" s="1">
        <v>61</v>
      </c>
      <c r="Z53" s="1">
        <v>7661.799</v>
      </c>
      <c r="AA53" s="1">
        <v>83</v>
      </c>
      <c r="AB53" s="1"/>
      <c r="AC53" s="1">
        <v>61</v>
      </c>
      <c r="AD53" s="1">
        <v>9546.1229999999996</v>
      </c>
      <c r="AE53" s="1">
        <v>129</v>
      </c>
      <c r="AF53" s="1"/>
      <c r="AG53" s="1">
        <v>61</v>
      </c>
      <c r="AH53" s="1">
        <v>10243.6</v>
      </c>
      <c r="AI53" s="1">
        <v>189</v>
      </c>
      <c r="AJ53" s="1"/>
      <c r="AK53" s="1">
        <v>61</v>
      </c>
      <c r="AL53" s="1">
        <v>10549.57</v>
      </c>
      <c r="AM53" s="1">
        <v>409</v>
      </c>
      <c r="AN53" s="1"/>
      <c r="AO53" s="1">
        <v>61</v>
      </c>
      <c r="AP53" s="1">
        <v>10391.18</v>
      </c>
      <c r="AQ53" s="1">
        <v>823</v>
      </c>
      <c r="AR53" s="1"/>
      <c r="AS53" s="1">
        <v>61</v>
      </c>
      <c r="AT53" s="1">
        <v>12190.86</v>
      </c>
      <c r="AU53" s="1">
        <v>831</v>
      </c>
      <c r="AV53" s="1"/>
      <c r="AW53" s="1">
        <v>61</v>
      </c>
      <c r="AX53" s="1">
        <v>12196.42</v>
      </c>
      <c r="AY53" s="1">
        <v>1572</v>
      </c>
      <c r="AZ53" s="1"/>
      <c r="BA53" s="1">
        <v>61</v>
      </c>
      <c r="BB53" s="2">
        <v>12892.676160000001</v>
      </c>
      <c r="BC53" s="3">
        <v>2786</v>
      </c>
    </row>
    <row r="54" spans="1:55" x14ac:dyDescent="0.25">
      <c r="A54" s="1">
        <v>62</v>
      </c>
      <c r="B54" s="1">
        <v>4152.4960000000001</v>
      </c>
      <c r="C54" s="1">
        <v>43</v>
      </c>
      <c r="D54" s="1"/>
      <c r="E54" s="1">
        <v>62</v>
      </c>
      <c r="F54" s="1">
        <v>4960.4620000000004</v>
      </c>
      <c r="G54" s="1">
        <v>63</v>
      </c>
      <c r="H54" s="1"/>
      <c r="I54" s="1">
        <v>62</v>
      </c>
      <c r="J54" s="1">
        <v>4278.3130000000001</v>
      </c>
      <c r="K54" s="1">
        <v>57</v>
      </c>
      <c r="L54" s="1"/>
      <c r="M54" s="1">
        <v>62</v>
      </c>
      <c r="N54" s="1">
        <v>4281.7370000000001</v>
      </c>
      <c r="O54" s="1">
        <v>78</v>
      </c>
      <c r="P54" s="1"/>
      <c r="Q54" s="1">
        <v>62</v>
      </c>
      <c r="R54" s="1">
        <v>6227.8630000000003</v>
      </c>
      <c r="S54" s="1">
        <v>62</v>
      </c>
      <c r="T54" s="1"/>
      <c r="U54" s="1">
        <v>62</v>
      </c>
      <c r="V54" s="1">
        <v>6544.1639999999998</v>
      </c>
      <c r="W54" s="1">
        <v>58</v>
      </c>
      <c r="X54" s="1"/>
      <c r="Y54" s="1">
        <v>62</v>
      </c>
      <c r="Z54" s="1">
        <v>6302.3239999999996</v>
      </c>
      <c r="AA54" s="1">
        <v>70</v>
      </c>
      <c r="AB54" s="1"/>
      <c r="AC54" s="1">
        <v>62</v>
      </c>
      <c r="AD54" s="1">
        <v>8764.4349999999995</v>
      </c>
      <c r="AE54" s="1">
        <v>68</v>
      </c>
      <c r="AF54" s="1"/>
      <c r="AG54" s="1">
        <v>62</v>
      </c>
      <c r="AH54" s="1">
        <v>8166.3280000000004</v>
      </c>
      <c r="AI54" s="1">
        <v>96</v>
      </c>
      <c r="AJ54" s="1"/>
      <c r="AK54" s="1">
        <v>62</v>
      </c>
      <c r="AL54" s="1">
        <v>10734.82</v>
      </c>
      <c r="AM54" s="1">
        <v>154</v>
      </c>
      <c r="AN54" s="1"/>
      <c r="AO54" s="1">
        <v>62</v>
      </c>
      <c r="AP54" s="1">
        <v>10679.2</v>
      </c>
      <c r="AQ54" s="1">
        <v>352</v>
      </c>
      <c r="AR54" s="1"/>
      <c r="AS54" s="1">
        <v>62</v>
      </c>
      <c r="AT54" s="1">
        <v>12854.06</v>
      </c>
      <c r="AU54" s="1">
        <v>329</v>
      </c>
      <c r="AV54" s="1"/>
      <c r="AW54" s="1">
        <v>62</v>
      </c>
      <c r="AX54" s="1">
        <v>11658.81</v>
      </c>
      <c r="AY54" s="1">
        <v>856</v>
      </c>
      <c r="AZ54" s="1"/>
      <c r="BA54" s="1">
        <v>62</v>
      </c>
      <c r="BB54" s="2">
        <v>12582.781510000001</v>
      </c>
      <c r="BC54" s="3">
        <v>1366</v>
      </c>
    </row>
    <row r="55" spans="1:55" x14ac:dyDescent="0.25">
      <c r="A55" s="1">
        <v>63</v>
      </c>
      <c r="B55" s="1">
        <v>3769.7539999999999</v>
      </c>
      <c r="C55" s="1">
        <v>21</v>
      </c>
      <c r="D55" s="1"/>
      <c r="E55" s="1">
        <v>63</v>
      </c>
      <c r="F55" s="1">
        <v>4715.1030000000001</v>
      </c>
      <c r="G55" s="1">
        <v>66</v>
      </c>
      <c r="H55" s="1"/>
      <c r="I55" s="1">
        <v>63</v>
      </c>
      <c r="J55" s="1">
        <v>5204.4359999999997</v>
      </c>
      <c r="K55" s="1">
        <v>58</v>
      </c>
      <c r="L55" s="1"/>
      <c r="M55" s="1">
        <v>63</v>
      </c>
      <c r="N55" s="1">
        <v>3850.4859999999999</v>
      </c>
      <c r="O55" s="1">
        <v>44</v>
      </c>
      <c r="P55" s="1"/>
      <c r="Q55" s="1">
        <v>63</v>
      </c>
      <c r="R55" s="1">
        <v>6466.3879999999999</v>
      </c>
      <c r="S55" s="1">
        <v>49</v>
      </c>
      <c r="T55" s="1"/>
      <c r="U55" s="1">
        <v>63</v>
      </c>
      <c r="V55" s="1">
        <v>6667.2579999999998</v>
      </c>
      <c r="W55" s="1">
        <v>43</v>
      </c>
      <c r="X55" s="1"/>
      <c r="Y55" s="1">
        <v>63</v>
      </c>
      <c r="Z55" s="1">
        <v>7268.0619999999999</v>
      </c>
      <c r="AA55" s="1">
        <v>47</v>
      </c>
      <c r="AB55" s="1"/>
      <c r="AC55" s="1">
        <v>63</v>
      </c>
      <c r="AD55" s="1">
        <v>7860.2079999999996</v>
      </c>
      <c r="AE55" s="1">
        <v>51</v>
      </c>
      <c r="AF55" s="1"/>
      <c r="AG55" s="1">
        <v>63</v>
      </c>
      <c r="AH55" s="1">
        <v>7413.9520000000002</v>
      </c>
      <c r="AI55" s="1">
        <v>53</v>
      </c>
      <c r="AJ55" s="1"/>
      <c r="AK55" s="1">
        <v>63</v>
      </c>
      <c r="AL55" s="1">
        <v>7123.0169999999998</v>
      </c>
      <c r="AM55" s="1">
        <v>86</v>
      </c>
      <c r="AN55" s="1"/>
      <c r="AO55" s="1">
        <v>63</v>
      </c>
      <c r="AP55" s="1">
        <v>11085.95</v>
      </c>
      <c r="AQ55" s="1">
        <v>131</v>
      </c>
      <c r="AR55" s="1"/>
      <c r="AS55" s="1">
        <v>63</v>
      </c>
      <c r="AT55" s="1">
        <v>13857.77</v>
      </c>
      <c r="AU55" s="1">
        <v>119</v>
      </c>
      <c r="AV55" s="1"/>
      <c r="AW55" s="1">
        <v>63</v>
      </c>
      <c r="AX55" s="1">
        <v>11596.32</v>
      </c>
      <c r="AY55" s="1">
        <v>348</v>
      </c>
      <c r="AZ55" s="1"/>
      <c r="BA55" s="1">
        <v>63</v>
      </c>
      <c r="BB55" s="2">
        <v>11584.570250000001</v>
      </c>
      <c r="BC55" s="3">
        <v>607</v>
      </c>
    </row>
    <row r="56" spans="1:55" x14ac:dyDescent="0.25">
      <c r="A56" s="1">
        <v>64</v>
      </c>
      <c r="B56" s="1">
        <v>3268.8679999999999</v>
      </c>
      <c r="C56" s="1">
        <v>33</v>
      </c>
      <c r="D56" s="1"/>
      <c r="E56" s="1">
        <v>64</v>
      </c>
      <c r="F56" s="1">
        <v>3770.89</v>
      </c>
      <c r="G56" s="1">
        <v>46</v>
      </c>
      <c r="H56" s="1"/>
      <c r="I56" s="1">
        <v>64</v>
      </c>
      <c r="J56" s="1">
        <v>4760.24</v>
      </c>
      <c r="K56" s="1">
        <v>62</v>
      </c>
      <c r="L56" s="1"/>
      <c r="M56" s="1">
        <v>64</v>
      </c>
      <c r="N56" s="1">
        <v>4650.12</v>
      </c>
      <c r="O56" s="1">
        <v>47</v>
      </c>
      <c r="P56" s="1"/>
      <c r="Q56" s="1">
        <v>64</v>
      </c>
      <c r="R56" s="1">
        <v>6547.2759999999998</v>
      </c>
      <c r="S56" s="1">
        <v>31</v>
      </c>
      <c r="T56" s="1"/>
      <c r="U56" s="1">
        <v>64</v>
      </c>
      <c r="V56" s="1">
        <v>6657.8739999999998</v>
      </c>
      <c r="W56" s="1">
        <v>35</v>
      </c>
      <c r="X56" s="1"/>
      <c r="Y56" s="1">
        <v>64</v>
      </c>
      <c r="Z56" s="1">
        <v>6583.3370000000004</v>
      </c>
      <c r="AA56" s="1">
        <v>33</v>
      </c>
      <c r="AB56" s="1"/>
      <c r="AC56" s="1">
        <v>64</v>
      </c>
      <c r="AD56" s="1">
        <v>7116.1769999999997</v>
      </c>
      <c r="AE56" s="1">
        <v>43</v>
      </c>
      <c r="AF56" s="1"/>
      <c r="AG56" s="1">
        <v>64</v>
      </c>
      <c r="AH56" s="1">
        <v>7566.558</v>
      </c>
      <c r="AI56" s="1">
        <v>46</v>
      </c>
      <c r="AJ56" s="1"/>
      <c r="AK56" s="1">
        <v>64</v>
      </c>
      <c r="AL56" s="1">
        <v>6785.4629999999997</v>
      </c>
      <c r="AM56" s="1">
        <v>53</v>
      </c>
      <c r="AN56" s="1"/>
      <c r="AO56" s="1">
        <v>64</v>
      </c>
      <c r="AP56" s="1">
        <v>7887.2870000000003</v>
      </c>
      <c r="AQ56" s="1">
        <v>70</v>
      </c>
      <c r="AR56" s="1"/>
      <c r="AS56" s="1">
        <v>64</v>
      </c>
      <c r="AT56" s="1">
        <v>12286.22</v>
      </c>
      <c r="AU56" s="1">
        <v>62</v>
      </c>
      <c r="AV56" s="1"/>
      <c r="AW56" s="1">
        <v>64</v>
      </c>
      <c r="AX56" s="1">
        <v>12850.58</v>
      </c>
      <c r="AY56" s="1">
        <v>126</v>
      </c>
      <c r="AZ56" s="1"/>
      <c r="BA56" s="1">
        <v>64</v>
      </c>
      <c r="BB56" s="2">
        <v>11737.892680000001</v>
      </c>
      <c r="BC56" s="3">
        <v>265</v>
      </c>
    </row>
    <row r="57" spans="1:55" x14ac:dyDescent="0.25">
      <c r="A57" s="1">
        <v>65</v>
      </c>
      <c r="B57" s="1">
        <v>3124.6529999999998</v>
      </c>
      <c r="C57" s="1">
        <v>19</v>
      </c>
      <c r="D57" s="1"/>
      <c r="E57" s="1">
        <v>65</v>
      </c>
      <c r="F57" s="1">
        <v>3563.078</v>
      </c>
      <c r="G57" s="1">
        <v>53</v>
      </c>
      <c r="H57" s="1"/>
      <c r="I57" s="1">
        <v>65</v>
      </c>
      <c r="J57" s="1">
        <v>3486.1410000000001</v>
      </c>
      <c r="K57" s="1">
        <v>42</v>
      </c>
      <c r="L57" s="1"/>
      <c r="M57" s="1">
        <v>65</v>
      </c>
      <c r="N57" s="1">
        <v>4395.8810000000003</v>
      </c>
      <c r="O57" s="1">
        <v>53</v>
      </c>
      <c r="P57" s="1"/>
      <c r="Q57" s="1">
        <v>65</v>
      </c>
      <c r="R57" s="1">
        <v>8383.8770000000004</v>
      </c>
      <c r="S57" s="1">
        <v>30</v>
      </c>
      <c r="T57" s="1"/>
      <c r="U57" s="1">
        <v>65</v>
      </c>
      <c r="V57" s="1">
        <v>6731.0789999999997</v>
      </c>
      <c r="W57" s="1">
        <v>27</v>
      </c>
      <c r="X57" s="1"/>
      <c r="Y57" s="1">
        <v>65</v>
      </c>
      <c r="Z57" s="1">
        <v>7462.0910000000003</v>
      </c>
      <c r="AA57" s="1">
        <v>27</v>
      </c>
      <c r="AB57" s="1"/>
      <c r="AC57" s="1">
        <v>65</v>
      </c>
      <c r="AD57" s="1">
        <v>6643.8149999999996</v>
      </c>
      <c r="AE57" s="1">
        <v>28</v>
      </c>
      <c r="AF57" s="1"/>
      <c r="AG57" s="1">
        <v>65</v>
      </c>
      <c r="AH57" s="1">
        <v>7052.1409999999996</v>
      </c>
      <c r="AI57" s="1">
        <v>37</v>
      </c>
      <c r="AJ57" s="1"/>
      <c r="AK57" s="1">
        <v>65</v>
      </c>
      <c r="AL57" s="1">
        <v>7169.8280000000004</v>
      </c>
      <c r="AM57" s="1">
        <v>45</v>
      </c>
      <c r="AN57" s="1"/>
      <c r="AO57" s="1">
        <v>65</v>
      </c>
      <c r="AP57" s="1">
        <v>7328.7</v>
      </c>
      <c r="AQ57" s="1">
        <v>41</v>
      </c>
      <c r="AR57" s="1"/>
      <c r="AS57" s="1">
        <v>65</v>
      </c>
      <c r="AT57" s="1">
        <v>8619.9390000000003</v>
      </c>
      <c r="AU57" s="1">
        <v>35</v>
      </c>
      <c r="AV57" s="1"/>
      <c r="AW57" s="1">
        <v>65</v>
      </c>
      <c r="AX57" s="1">
        <v>11796.73</v>
      </c>
      <c r="AY57" s="1">
        <v>69</v>
      </c>
      <c r="AZ57" s="1"/>
      <c r="BA57" s="1">
        <v>65</v>
      </c>
      <c r="BB57" s="2">
        <v>13193.71486</v>
      </c>
      <c r="BC57" s="3">
        <v>111</v>
      </c>
    </row>
    <row r="58" spans="1:55" x14ac:dyDescent="0.25">
      <c r="A58" s="1">
        <v>66</v>
      </c>
      <c r="B58" s="1">
        <v>4101.2110000000002</v>
      </c>
      <c r="C58" s="1">
        <v>13</v>
      </c>
      <c r="D58" s="1"/>
      <c r="E58" s="1">
        <v>66</v>
      </c>
      <c r="F58" s="1">
        <v>3495.1909999999998</v>
      </c>
      <c r="G58" s="1">
        <v>36</v>
      </c>
      <c r="H58" s="1"/>
      <c r="I58" s="1">
        <v>66</v>
      </c>
      <c r="J58" s="1">
        <v>3647.2570000000001</v>
      </c>
      <c r="K58" s="1">
        <v>46</v>
      </c>
      <c r="L58" s="1"/>
      <c r="M58" s="1">
        <v>66</v>
      </c>
      <c r="N58" s="1">
        <v>3816.1750000000002</v>
      </c>
      <c r="O58" s="1">
        <v>38</v>
      </c>
      <c r="P58" s="1"/>
      <c r="Q58" s="1">
        <v>66</v>
      </c>
      <c r="R58" s="1">
        <v>5821.2749999999996</v>
      </c>
      <c r="S58" s="1">
        <v>38</v>
      </c>
      <c r="T58" s="1"/>
      <c r="U58" s="1">
        <v>66</v>
      </c>
      <c r="V58" s="1">
        <v>9176.0370000000003</v>
      </c>
      <c r="W58" s="1">
        <v>27</v>
      </c>
      <c r="X58" s="1"/>
      <c r="Y58" s="1">
        <v>66</v>
      </c>
      <c r="Z58" s="1">
        <v>6767.741</v>
      </c>
      <c r="AA58" s="1">
        <v>22</v>
      </c>
      <c r="AB58" s="1"/>
      <c r="AC58" s="1">
        <v>66</v>
      </c>
      <c r="AD58" s="1">
        <v>7941.4830000000002</v>
      </c>
      <c r="AE58" s="1">
        <v>23</v>
      </c>
      <c r="AF58" s="1"/>
      <c r="AG58" s="1">
        <v>66</v>
      </c>
      <c r="AH58" s="1">
        <v>5544.165</v>
      </c>
      <c r="AI58" s="1">
        <v>33</v>
      </c>
      <c r="AJ58" s="1"/>
      <c r="AK58" s="1">
        <v>66</v>
      </c>
      <c r="AL58" s="1">
        <v>7173.5919999999996</v>
      </c>
      <c r="AM58" s="1">
        <v>33</v>
      </c>
      <c r="AN58" s="1"/>
      <c r="AO58" s="1">
        <v>66</v>
      </c>
      <c r="AP58" s="1">
        <v>5888.0889999999999</v>
      </c>
      <c r="AQ58" s="1">
        <v>43</v>
      </c>
      <c r="AR58" s="1"/>
      <c r="AS58" s="1">
        <v>66</v>
      </c>
      <c r="AT58" s="1">
        <v>8625.7450000000008</v>
      </c>
      <c r="AU58" s="1">
        <v>31</v>
      </c>
      <c r="AV58" s="1"/>
      <c r="AW58" s="1">
        <v>66</v>
      </c>
      <c r="AX58" s="1">
        <v>8113.991</v>
      </c>
      <c r="AY58" s="1">
        <v>37</v>
      </c>
      <c r="AZ58" s="1"/>
      <c r="BA58" s="1">
        <v>66</v>
      </c>
      <c r="BB58" s="2">
        <v>11471.94317</v>
      </c>
      <c r="BC58" s="3">
        <v>60</v>
      </c>
    </row>
    <row r="59" spans="1:55" x14ac:dyDescent="0.25">
      <c r="A59" s="1">
        <v>67</v>
      </c>
      <c r="B59" s="1">
        <v>3829.29</v>
      </c>
      <c r="C59" s="1">
        <v>7</v>
      </c>
      <c r="D59" s="1"/>
      <c r="E59" s="1">
        <v>67</v>
      </c>
      <c r="F59" s="1">
        <v>3520.1759999999999</v>
      </c>
      <c r="G59" s="1">
        <v>24</v>
      </c>
      <c r="H59" s="1"/>
      <c r="I59" s="1">
        <v>67</v>
      </c>
      <c r="J59" s="1">
        <v>3534.2170000000001</v>
      </c>
      <c r="K59" s="1">
        <v>34</v>
      </c>
      <c r="L59" s="1"/>
      <c r="M59" s="1">
        <v>67</v>
      </c>
      <c r="N59" s="1">
        <v>4014.5259999999998</v>
      </c>
      <c r="O59" s="1">
        <v>36</v>
      </c>
      <c r="P59" s="1"/>
      <c r="Q59" s="1">
        <v>67</v>
      </c>
      <c r="R59" s="1">
        <v>6531.7550000000001</v>
      </c>
      <c r="S59" s="1">
        <v>22</v>
      </c>
      <c r="T59" s="1"/>
      <c r="U59" s="1">
        <v>67</v>
      </c>
      <c r="V59" s="1">
        <v>6971.4279999999999</v>
      </c>
      <c r="W59" s="1">
        <v>29</v>
      </c>
      <c r="X59" s="1"/>
      <c r="Y59" s="1">
        <v>67</v>
      </c>
      <c r="Z59" s="1">
        <v>7444.4650000000001</v>
      </c>
      <c r="AA59" s="1">
        <v>22</v>
      </c>
      <c r="AB59" s="1"/>
      <c r="AC59" s="1">
        <v>67</v>
      </c>
      <c r="AD59" s="1">
        <v>5958.4139999999998</v>
      </c>
      <c r="AE59" s="1">
        <v>17</v>
      </c>
      <c r="AF59" s="1"/>
      <c r="AG59" s="1">
        <v>67</v>
      </c>
      <c r="AH59" s="1">
        <v>6162.1319999999996</v>
      </c>
      <c r="AI59" s="1">
        <v>25</v>
      </c>
      <c r="AJ59" s="1"/>
      <c r="AK59" s="1">
        <v>67</v>
      </c>
      <c r="AL59" s="1">
        <v>5029.2920000000004</v>
      </c>
      <c r="AM59" s="1">
        <v>30</v>
      </c>
      <c r="AN59" s="1"/>
      <c r="AO59" s="1">
        <v>67</v>
      </c>
      <c r="AP59" s="1">
        <v>6917.8770000000004</v>
      </c>
      <c r="AQ59" s="1">
        <v>29</v>
      </c>
      <c r="AR59" s="1"/>
      <c r="AS59" s="1">
        <v>67</v>
      </c>
      <c r="AT59" s="1">
        <v>4395.7929999999997</v>
      </c>
      <c r="AU59" s="1">
        <v>26</v>
      </c>
      <c r="AV59" s="1"/>
      <c r="AW59" s="1">
        <v>67</v>
      </c>
      <c r="AX59" s="1">
        <v>8502.1360000000004</v>
      </c>
      <c r="AY59" s="1">
        <v>33</v>
      </c>
      <c r="AZ59" s="1"/>
      <c r="BA59" s="1">
        <v>67</v>
      </c>
      <c r="BB59" s="2">
        <v>7595.9825000000001</v>
      </c>
      <c r="BC59" s="3">
        <v>28</v>
      </c>
    </row>
    <row r="60" spans="1:55" x14ac:dyDescent="0.25">
      <c r="A60" s="1">
        <v>68</v>
      </c>
      <c r="B60" s="1">
        <v>4330.8599999999997</v>
      </c>
      <c r="C60" s="1">
        <v>6</v>
      </c>
      <c r="D60" s="1"/>
      <c r="E60" s="1">
        <v>68</v>
      </c>
      <c r="F60" s="1">
        <v>4049.6210000000001</v>
      </c>
      <c r="G60" s="1">
        <v>13</v>
      </c>
      <c r="H60" s="1"/>
      <c r="I60" s="1">
        <v>68</v>
      </c>
      <c r="J60" s="1">
        <v>3932.0650000000001</v>
      </c>
      <c r="K60" s="1">
        <v>21</v>
      </c>
      <c r="L60" s="1"/>
      <c r="M60" s="1">
        <v>68</v>
      </c>
      <c r="N60" s="1">
        <v>3519.5859999999998</v>
      </c>
      <c r="O60" s="1">
        <v>29</v>
      </c>
      <c r="P60" s="1"/>
      <c r="Q60" s="1">
        <v>68</v>
      </c>
      <c r="R60" s="1">
        <v>9953.3459999999995</v>
      </c>
      <c r="S60" s="1">
        <v>22</v>
      </c>
      <c r="T60" s="1"/>
      <c r="U60" s="1">
        <v>68</v>
      </c>
      <c r="V60" s="1">
        <v>7777.8670000000002</v>
      </c>
      <c r="W60" s="1">
        <v>19</v>
      </c>
      <c r="X60" s="1"/>
      <c r="Y60" s="1">
        <v>68</v>
      </c>
      <c r="Z60" s="1">
        <v>7003.9110000000001</v>
      </c>
      <c r="AA60" s="1">
        <v>26</v>
      </c>
      <c r="AB60" s="1"/>
      <c r="AC60" s="1">
        <v>68</v>
      </c>
      <c r="AD60" s="1">
        <v>7535.6869999999999</v>
      </c>
      <c r="AE60" s="1">
        <v>19</v>
      </c>
      <c r="AF60" s="1"/>
      <c r="AG60" s="1">
        <v>68</v>
      </c>
      <c r="AH60" s="1">
        <v>5529.1270000000004</v>
      </c>
      <c r="AI60" s="1">
        <v>17</v>
      </c>
      <c r="AJ60" s="1"/>
      <c r="AK60" s="1">
        <v>68</v>
      </c>
      <c r="AL60" s="1">
        <v>5788.2529999999997</v>
      </c>
      <c r="AM60" s="1">
        <v>23</v>
      </c>
      <c r="AN60" s="1"/>
      <c r="AO60" s="1">
        <v>68</v>
      </c>
      <c r="AP60" s="1">
        <v>5557.3090000000002</v>
      </c>
      <c r="AQ60" s="1">
        <v>27</v>
      </c>
      <c r="AR60" s="1"/>
      <c r="AS60" s="1">
        <v>68</v>
      </c>
      <c r="AT60" s="1">
        <v>7547.9849999999997</v>
      </c>
      <c r="AU60" s="1">
        <v>19</v>
      </c>
      <c r="AV60" s="1"/>
      <c r="AW60" s="1">
        <v>68</v>
      </c>
      <c r="AX60" s="1">
        <v>6544.6790000000001</v>
      </c>
      <c r="AY60" s="1">
        <v>27</v>
      </c>
      <c r="AZ60" s="1"/>
      <c r="BA60" s="1">
        <v>68</v>
      </c>
      <c r="BB60" s="2">
        <v>9229.93</v>
      </c>
      <c r="BC60" s="3">
        <v>28</v>
      </c>
    </row>
    <row r="61" spans="1:55" x14ac:dyDescent="0.25">
      <c r="A61" s="1">
        <v>70</v>
      </c>
      <c r="B61" s="1">
        <v>7098.79</v>
      </c>
      <c r="C61" s="1">
        <v>1</v>
      </c>
      <c r="D61" s="1"/>
      <c r="E61" s="1">
        <v>69</v>
      </c>
      <c r="F61" s="1">
        <v>2992.4380000000001</v>
      </c>
      <c r="G61" s="1">
        <v>11</v>
      </c>
      <c r="H61" s="1"/>
      <c r="I61" s="1">
        <v>69</v>
      </c>
      <c r="J61" s="1">
        <v>3404.0790000000002</v>
      </c>
      <c r="K61" s="1">
        <v>13</v>
      </c>
      <c r="L61" s="1"/>
      <c r="M61" s="1">
        <v>69</v>
      </c>
      <c r="N61" s="1">
        <v>4038.5030000000002</v>
      </c>
      <c r="O61" s="1">
        <v>18</v>
      </c>
      <c r="P61" s="1"/>
      <c r="Q61" s="1">
        <v>69</v>
      </c>
      <c r="R61" s="1">
        <v>6468.6660000000002</v>
      </c>
      <c r="S61" s="1">
        <v>25</v>
      </c>
      <c r="T61" s="1"/>
      <c r="U61" s="1">
        <v>69</v>
      </c>
      <c r="V61" s="1">
        <v>11687.52</v>
      </c>
      <c r="W61" s="1">
        <v>16</v>
      </c>
      <c r="X61" s="1"/>
      <c r="Y61" s="1">
        <v>69</v>
      </c>
      <c r="Z61" s="1">
        <v>7543.348</v>
      </c>
      <c r="AA61" s="1">
        <v>17</v>
      </c>
      <c r="AB61" s="1"/>
      <c r="AC61" s="1">
        <v>69</v>
      </c>
      <c r="AD61" s="1">
        <v>6857.232</v>
      </c>
      <c r="AE61" s="1">
        <v>25</v>
      </c>
      <c r="AF61" s="1"/>
      <c r="AG61" s="1">
        <v>69</v>
      </c>
      <c r="AH61" s="1">
        <v>5836.6840000000002</v>
      </c>
      <c r="AI61" s="1">
        <v>17</v>
      </c>
      <c r="AJ61" s="1"/>
      <c r="AK61" s="1">
        <v>69</v>
      </c>
      <c r="AL61" s="1">
        <v>5394.7160000000003</v>
      </c>
      <c r="AM61" s="1">
        <v>17</v>
      </c>
      <c r="AN61" s="1"/>
      <c r="AO61" s="1">
        <v>69</v>
      </c>
      <c r="AP61" s="1">
        <v>6790.1059999999998</v>
      </c>
      <c r="AQ61" s="1">
        <v>21</v>
      </c>
      <c r="AR61" s="1"/>
      <c r="AS61" s="1">
        <v>69</v>
      </c>
      <c r="AT61" s="1">
        <v>5855.19</v>
      </c>
      <c r="AU61" s="1">
        <v>18</v>
      </c>
      <c r="AV61" s="1"/>
      <c r="AW61" s="1">
        <v>69</v>
      </c>
      <c r="AX61" s="1">
        <v>6366.8270000000002</v>
      </c>
      <c r="AY61" s="1">
        <v>23</v>
      </c>
      <c r="AZ61" s="1"/>
      <c r="BA61" s="1">
        <v>69</v>
      </c>
      <c r="BB61" s="2">
        <v>7286.4557139999997</v>
      </c>
      <c r="BC61" s="3">
        <v>21</v>
      </c>
    </row>
    <row r="62" spans="1:55" x14ac:dyDescent="0.25">
      <c r="A62" s="1">
        <v>71</v>
      </c>
      <c r="B62" s="1">
        <v>2642.547</v>
      </c>
      <c r="C62" s="1">
        <v>4</v>
      </c>
      <c r="D62" s="1"/>
      <c r="E62" s="1">
        <v>70</v>
      </c>
      <c r="F62" s="1">
        <v>6446.1869999999999</v>
      </c>
      <c r="G62" s="1">
        <v>6</v>
      </c>
      <c r="H62" s="1"/>
      <c r="I62" s="1">
        <v>70</v>
      </c>
      <c r="J62" s="1">
        <v>2795.12</v>
      </c>
      <c r="K62" s="1">
        <v>8</v>
      </c>
      <c r="L62" s="1"/>
      <c r="M62" s="1">
        <v>70</v>
      </c>
      <c r="N62" s="1">
        <v>2988.3690000000001</v>
      </c>
      <c r="O62" s="1">
        <v>10</v>
      </c>
      <c r="P62" s="1"/>
      <c r="Q62" s="1">
        <v>70</v>
      </c>
      <c r="R62" s="1">
        <v>8702.4179999999997</v>
      </c>
      <c r="S62" s="1">
        <v>12</v>
      </c>
      <c r="T62" s="1"/>
      <c r="U62" s="1">
        <v>70</v>
      </c>
      <c r="V62" s="1">
        <v>7058.62</v>
      </c>
      <c r="W62" s="1">
        <v>18</v>
      </c>
      <c r="X62" s="1"/>
      <c r="Y62" s="1">
        <v>70</v>
      </c>
      <c r="Z62" s="1">
        <v>13207.87</v>
      </c>
      <c r="AA62" s="1">
        <v>16</v>
      </c>
      <c r="AB62" s="1"/>
      <c r="AC62" s="1">
        <v>70</v>
      </c>
      <c r="AD62" s="1">
        <v>6750.5140000000001</v>
      </c>
      <c r="AE62" s="1">
        <v>16</v>
      </c>
      <c r="AF62" s="1"/>
      <c r="AG62" s="1">
        <v>70</v>
      </c>
      <c r="AH62" s="1">
        <v>6481.5529999999999</v>
      </c>
      <c r="AI62" s="1">
        <v>24</v>
      </c>
      <c r="AJ62" s="1"/>
      <c r="AK62" s="1">
        <v>70</v>
      </c>
      <c r="AL62" s="1">
        <v>5162.8370000000004</v>
      </c>
      <c r="AM62" s="1">
        <v>15</v>
      </c>
      <c r="AN62" s="1"/>
      <c r="AO62" s="1">
        <v>70</v>
      </c>
      <c r="AP62" s="1">
        <v>7625.8239999999996</v>
      </c>
      <c r="AQ62" s="1">
        <v>12</v>
      </c>
      <c r="AR62" s="1"/>
      <c r="AS62" s="1">
        <v>70</v>
      </c>
      <c r="AT62" s="1">
        <v>6618.8450000000003</v>
      </c>
      <c r="AU62" s="1">
        <v>14</v>
      </c>
      <c r="AV62" s="1"/>
      <c r="AW62" s="1">
        <v>70</v>
      </c>
      <c r="AX62" s="1">
        <v>5364.2889999999998</v>
      </c>
      <c r="AY62" s="1">
        <v>19</v>
      </c>
      <c r="AZ62" s="1"/>
      <c r="BA62" s="1">
        <v>70</v>
      </c>
      <c r="BB62" s="2">
        <v>7582.251765</v>
      </c>
      <c r="BC62" s="3">
        <v>17</v>
      </c>
    </row>
    <row r="63" spans="1:55" x14ac:dyDescent="0.25">
      <c r="A63" s="1">
        <v>74</v>
      </c>
      <c r="B63" s="1">
        <v>0</v>
      </c>
      <c r="C63" s="1">
        <v>1</v>
      </c>
      <c r="D63" s="1"/>
      <c r="E63" s="1">
        <v>71</v>
      </c>
      <c r="F63" s="1">
        <v>2590.3530000000001</v>
      </c>
      <c r="G63" s="1">
        <v>7</v>
      </c>
      <c r="H63" s="1"/>
      <c r="I63" s="1">
        <v>71</v>
      </c>
      <c r="J63" s="1">
        <v>4308.018</v>
      </c>
      <c r="K63" s="1">
        <v>4</v>
      </c>
      <c r="L63" s="1"/>
      <c r="M63" s="1">
        <v>71</v>
      </c>
      <c r="N63" s="1">
        <v>3322.6559999999999</v>
      </c>
      <c r="O63" s="1">
        <v>7</v>
      </c>
      <c r="P63" s="1"/>
      <c r="Q63" s="1">
        <v>71</v>
      </c>
      <c r="R63" s="1">
        <v>9069.393</v>
      </c>
      <c r="S63" s="1">
        <v>7</v>
      </c>
      <c r="T63" s="1"/>
      <c r="U63" s="1">
        <v>71</v>
      </c>
      <c r="V63" s="1">
        <v>8051.9840000000004</v>
      </c>
      <c r="W63" s="1">
        <v>11</v>
      </c>
      <c r="X63" s="1"/>
      <c r="Y63" s="1">
        <v>71</v>
      </c>
      <c r="Z63" s="1">
        <v>6412.2579999999998</v>
      </c>
      <c r="AA63" s="1">
        <v>14</v>
      </c>
      <c r="AB63" s="1"/>
      <c r="AC63" s="1">
        <v>71</v>
      </c>
      <c r="AD63" s="1">
        <v>14139.92</v>
      </c>
      <c r="AE63" s="1">
        <v>14</v>
      </c>
      <c r="AF63" s="1"/>
      <c r="AG63" s="1">
        <v>71</v>
      </c>
      <c r="AH63" s="1">
        <v>5821.8890000000001</v>
      </c>
      <c r="AI63" s="1">
        <v>18</v>
      </c>
      <c r="AJ63" s="1"/>
      <c r="AK63" s="1">
        <v>71</v>
      </c>
      <c r="AL63" s="1">
        <v>6803.6149999999998</v>
      </c>
      <c r="AM63" s="1">
        <v>24</v>
      </c>
      <c r="AN63" s="1"/>
      <c r="AO63" s="1">
        <v>71</v>
      </c>
      <c r="AP63" s="1">
        <v>3913.1289999999999</v>
      </c>
      <c r="AQ63" s="1">
        <v>15</v>
      </c>
      <c r="AR63" s="1"/>
      <c r="AS63" s="1">
        <v>71</v>
      </c>
      <c r="AT63" s="1">
        <v>8188.6980000000003</v>
      </c>
      <c r="AU63" s="1">
        <v>8</v>
      </c>
      <c r="AV63" s="1"/>
      <c r="AW63" s="1">
        <v>71</v>
      </c>
      <c r="AX63" s="1">
        <v>6584.9359999999997</v>
      </c>
      <c r="AY63" s="1">
        <v>15</v>
      </c>
      <c r="AZ63" s="1"/>
      <c r="BA63" s="1">
        <v>71</v>
      </c>
      <c r="BB63" s="2">
        <v>6376.4422219999997</v>
      </c>
      <c r="BC63" s="3">
        <v>9</v>
      </c>
    </row>
    <row r="64" spans="1:55" x14ac:dyDescent="0.25">
      <c r="A64" s="1">
        <v>75</v>
      </c>
      <c r="B64" s="1">
        <v>2628.96</v>
      </c>
      <c r="C64" s="1">
        <v>1</v>
      </c>
      <c r="D64" s="1"/>
      <c r="E64" s="1">
        <v>72</v>
      </c>
      <c r="F64" s="1">
        <v>2180.2429999999999</v>
      </c>
      <c r="G64" s="1">
        <v>7</v>
      </c>
      <c r="H64" s="1"/>
      <c r="I64" s="1">
        <v>72</v>
      </c>
      <c r="J64" s="1">
        <v>2758.8429999999998</v>
      </c>
      <c r="K64" s="1">
        <v>3</v>
      </c>
      <c r="L64" s="1"/>
      <c r="M64" s="1">
        <v>72</v>
      </c>
      <c r="N64" s="1">
        <v>5449.62</v>
      </c>
      <c r="O64" s="1">
        <v>4</v>
      </c>
      <c r="P64" s="1"/>
      <c r="Q64" s="1">
        <v>72</v>
      </c>
      <c r="R64" s="1">
        <v>4038.4479999999999</v>
      </c>
      <c r="S64" s="1">
        <v>6</v>
      </c>
      <c r="T64" s="1"/>
      <c r="U64" s="1">
        <v>72</v>
      </c>
      <c r="V64" s="1">
        <v>9960.7160000000003</v>
      </c>
      <c r="W64" s="1">
        <v>5</v>
      </c>
      <c r="X64" s="1"/>
      <c r="Y64" s="1">
        <v>72</v>
      </c>
      <c r="Z64" s="1">
        <v>11786.8</v>
      </c>
      <c r="AA64" s="1">
        <v>7</v>
      </c>
      <c r="AB64" s="1"/>
      <c r="AC64" s="1">
        <v>72</v>
      </c>
      <c r="AD64" s="1">
        <v>6435.8620000000001</v>
      </c>
      <c r="AE64" s="1">
        <v>14</v>
      </c>
      <c r="AF64" s="1"/>
      <c r="AG64" s="1">
        <v>72</v>
      </c>
      <c r="AH64" s="1">
        <v>10181.83</v>
      </c>
      <c r="AI64" s="1">
        <v>15</v>
      </c>
      <c r="AJ64" s="1"/>
      <c r="AK64" s="1">
        <v>72</v>
      </c>
      <c r="AL64" s="1">
        <v>5776.1189999999997</v>
      </c>
      <c r="AM64" s="1">
        <v>15</v>
      </c>
      <c r="AN64" s="1"/>
      <c r="AO64" s="1">
        <v>72</v>
      </c>
      <c r="AP64" s="1">
        <v>7231.8209999999999</v>
      </c>
      <c r="AQ64" s="1">
        <v>22</v>
      </c>
      <c r="AR64" s="1"/>
      <c r="AS64" s="1">
        <v>72</v>
      </c>
      <c r="AT64" s="1">
        <v>4143.7049999999999</v>
      </c>
      <c r="AU64" s="1">
        <v>11</v>
      </c>
      <c r="AV64" s="1"/>
      <c r="AW64" s="1">
        <v>72</v>
      </c>
      <c r="AX64" s="1">
        <v>6963.5969999999998</v>
      </c>
      <c r="AY64" s="1">
        <v>8</v>
      </c>
      <c r="AZ64" s="1"/>
      <c r="BA64" s="1">
        <v>72</v>
      </c>
      <c r="BB64" s="2">
        <v>7481.6392310000001</v>
      </c>
      <c r="BC64" s="3">
        <v>13</v>
      </c>
    </row>
    <row r="65" spans="1:56" x14ac:dyDescent="0.25">
      <c r="A65" s="1">
        <v>80</v>
      </c>
      <c r="B65" s="1">
        <v>2628.96</v>
      </c>
      <c r="C65" s="1">
        <v>1</v>
      </c>
      <c r="D65" s="1"/>
      <c r="E65" s="1">
        <v>73</v>
      </c>
      <c r="F65" s="1">
        <v>0</v>
      </c>
      <c r="G65" s="1">
        <v>1</v>
      </c>
      <c r="H65" s="1"/>
      <c r="I65" s="1">
        <v>73</v>
      </c>
      <c r="J65" s="1">
        <v>2696.4180000000001</v>
      </c>
      <c r="K65" s="1">
        <v>5</v>
      </c>
      <c r="L65" s="1"/>
      <c r="M65" s="1">
        <v>73</v>
      </c>
      <c r="N65" s="1">
        <v>2241.09</v>
      </c>
      <c r="O65" s="1">
        <v>2</v>
      </c>
      <c r="P65" s="1"/>
      <c r="Q65" s="1">
        <v>73</v>
      </c>
      <c r="R65" s="1">
        <v>9033.0280000000002</v>
      </c>
      <c r="S65" s="1">
        <v>5</v>
      </c>
      <c r="T65" s="1"/>
      <c r="U65" s="1">
        <v>73</v>
      </c>
      <c r="V65" s="1">
        <v>4863.8019999999997</v>
      </c>
      <c r="W65" s="1">
        <v>6</v>
      </c>
      <c r="X65" s="1"/>
      <c r="Y65" s="1">
        <v>73</v>
      </c>
      <c r="Z65" s="1">
        <v>8583.82</v>
      </c>
      <c r="AA65" s="1">
        <v>3</v>
      </c>
      <c r="AB65" s="1"/>
      <c r="AC65" s="1">
        <v>73</v>
      </c>
      <c r="AD65" s="1">
        <v>13342.1</v>
      </c>
      <c r="AE65" s="1">
        <v>6</v>
      </c>
      <c r="AF65" s="1"/>
      <c r="AG65" s="1">
        <v>73</v>
      </c>
      <c r="AH65" s="1">
        <v>5700.1580000000004</v>
      </c>
      <c r="AI65" s="1">
        <v>16</v>
      </c>
      <c r="AJ65" s="1"/>
      <c r="AK65" s="1">
        <v>73</v>
      </c>
      <c r="AL65" s="1">
        <v>9047.3220000000001</v>
      </c>
      <c r="AM65" s="1">
        <v>14</v>
      </c>
      <c r="AN65" s="1"/>
      <c r="AO65" s="1">
        <v>73</v>
      </c>
      <c r="AP65" s="1">
        <v>7295.0020000000004</v>
      </c>
      <c r="AQ65" s="1">
        <v>13</v>
      </c>
      <c r="AR65" s="1"/>
      <c r="AS65" s="1">
        <v>73</v>
      </c>
      <c r="AT65" s="1">
        <v>7033.7539999999999</v>
      </c>
      <c r="AU65" s="1">
        <v>16</v>
      </c>
      <c r="AV65" s="1"/>
      <c r="AW65" s="1">
        <v>73</v>
      </c>
      <c r="AX65" s="1">
        <v>4238.1930000000002</v>
      </c>
      <c r="AY65" s="1">
        <v>12</v>
      </c>
      <c r="AZ65" s="1"/>
      <c r="BA65" s="1">
        <v>73</v>
      </c>
      <c r="BB65" s="2">
        <v>6846.9588890000005</v>
      </c>
      <c r="BC65" s="3">
        <v>9</v>
      </c>
    </row>
    <row r="66" spans="1:56" x14ac:dyDescent="0.25">
      <c r="E66" s="1">
        <v>74</v>
      </c>
      <c r="F66" s="1">
        <v>4232.3999999999996</v>
      </c>
      <c r="G66" s="1">
        <v>2</v>
      </c>
      <c r="H66" s="1"/>
      <c r="I66" s="1">
        <v>74</v>
      </c>
      <c r="J66" s="1">
        <v>1563.42</v>
      </c>
      <c r="K66" s="1">
        <v>1</v>
      </c>
      <c r="L66" s="1"/>
      <c r="M66" s="1">
        <v>74</v>
      </c>
      <c r="N66" s="1">
        <v>2967.2</v>
      </c>
      <c r="O66" s="1">
        <v>5</v>
      </c>
      <c r="P66" s="1"/>
      <c r="Q66" s="1">
        <v>74</v>
      </c>
      <c r="R66" s="1">
        <v>7424.9</v>
      </c>
      <c r="S66" s="1">
        <v>2</v>
      </c>
      <c r="T66" s="1"/>
      <c r="U66" s="1">
        <v>74</v>
      </c>
      <c r="V66" s="1">
        <v>10400.290000000001</v>
      </c>
      <c r="W66" s="1">
        <v>4</v>
      </c>
      <c r="X66" s="1"/>
      <c r="Y66" s="1">
        <v>74</v>
      </c>
      <c r="Z66" s="1">
        <v>4668.7650000000003</v>
      </c>
      <c r="AA66" s="1">
        <v>6</v>
      </c>
      <c r="AB66" s="1"/>
      <c r="AC66" s="1">
        <v>74</v>
      </c>
      <c r="AD66" s="1">
        <v>6944.415</v>
      </c>
      <c r="AE66" s="1">
        <v>4</v>
      </c>
      <c r="AF66" s="1"/>
      <c r="AG66" s="1">
        <v>74</v>
      </c>
      <c r="AH66" s="1">
        <v>10920.94</v>
      </c>
      <c r="AI66" s="1">
        <v>7</v>
      </c>
      <c r="AJ66" s="1"/>
      <c r="AK66" s="1">
        <v>74</v>
      </c>
      <c r="AL66" s="1">
        <v>5547.9009999999998</v>
      </c>
      <c r="AM66" s="1">
        <v>14</v>
      </c>
      <c r="AN66" s="1"/>
      <c r="AO66" s="1">
        <v>74</v>
      </c>
      <c r="AP66" s="1">
        <v>10798.96</v>
      </c>
      <c r="AQ66" s="1">
        <v>10</v>
      </c>
      <c r="AR66" s="1"/>
      <c r="AS66" s="1">
        <v>74</v>
      </c>
      <c r="AT66" s="1">
        <v>8248.6509999999998</v>
      </c>
      <c r="AU66" s="1">
        <v>10</v>
      </c>
      <c r="AV66" s="1"/>
      <c r="AW66" s="1">
        <v>74</v>
      </c>
      <c r="AX66" s="1">
        <v>7483.35</v>
      </c>
      <c r="AY66" s="1">
        <v>16</v>
      </c>
      <c r="AZ66" s="1"/>
      <c r="BA66" s="1">
        <v>74</v>
      </c>
      <c r="BB66" s="2">
        <v>5277.7511109999996</v>
      </c>
      <c r="BC66" s="3">
        <v>9</v>
      </c>
      <c r="BD66" s="1"/>
    </row>
    <row r="67" spans="1:56" x14ac:dyDescent="0.25">
      <c r="E67" s="1">
        <v>75</v>
      </c>
      <c r="F67" s="1">
        <v>9.9600000000000009</v>
      </c>
      <c r="G67" s="1">
        <v>2</v>
      </c>
      <c r="H67" s="1"/>
      <c r="I67" s="1">
        <v>75</v>
      </c>
      <c r="J67" s="1">
        <v>6153.54</v>
      </c>
      <c r="K67" s="1">
        <v>2</v>
      </c>
      <c r="L67" s="1"/>
      <c r="M67" s="1">
        <v>75</v>
      </c>
      <c r="N67" s="1">
        <v>3226.44</v>
      </c>
      <c r="O67" s="1">
        <v>1</v>
      </c>
      <c r="P67" s="1"/>
      <c r="Q67" s="1">
        <v>75</v>
      </c>
      <c r="R67" s="1">
        <v>9279.4699999999993</v>
      </c>
      <c r="S67" s="1">
        <v>4</v>
      </c>
      <c r="T67" s="1"/>
      <c r="U67" s="1">
        <v>75</v>
      </c>
      <c r="V67" s="1">
        <v>14341.28</v>
      </c>
      <c r="W67" s="1">
        <v>1</v>
      </c>
      <c r="X67" s="1"/>
      <c r="Y67" s="1">
        <v>75</v>
      </c>
      <c r="Z67" s="1">
        <v>10562.66</v>
      </c>
      <c r="AA67" s="1">
        <v>4</v>
      </c>
      <c r="AB67" s="1"/>
      <c r="AC67" s="1">
        <v>75</v>
      </c>
      <c r="AD67" s="1">
        <v>3850.2649999999999</v>
      </c>
      <c r="AE67" s="1">
        <v>4</v>
      </c>
      <c r="AF67" s="1"/>
      <c r="AG67" s="1">
        <v>75</v>
      </c>
      <c r="AH67" s="1">
        <v>6479.1959999999999</v>
      </c>
      <c r="AI67" s="1">
        <v>5</v>
      </c>
      <c r="AJ67" s="1"/>
      <c r="AK67" s="1">
        <v>75</v>
      </c>
      <c r="AL67" s="1">
        <v>10947.42</v>
      </c>
      <c r="AM67" s="1">
        <v>6</v>
      </c>
      <c r="AN67" s="1"/>
      <c r="AO67" s="1">
        <v>75</v>
      </c>
      <c r="AP67" s="1">
        <v>6888.3029999999999</v>
      </c>
      <c r="AQ67" s="1">
        <v>10</v>
      </c>
      <c r="AR67" s="1"/>
      <c r="AS67" s="1">
        <v>75</v>
      </c>
      <c r="AT67" s="1">
        <v>7190.32</v>
      </c>
      <c r="AU67" s="1">
        <v>3</v>
      </c>
      <c r="AV67" s="1"/>
      <c r="AW67" s="1">
        <v>75</v>
      </c>
      <c r="AX67" s="1">
        <v>7602.3329999999996</v>
      </c>
      <c r="AY67" s="1">
        <v>10</v>
      </c>
      <c r="AZ67" s="1"/>
      <c r="BA67" s="1">
        <v>75</v>
      </c>
      <c r="BB67" s="2">
        <v>9157.8330769999993</v>
      </c>
      <c r="BC67" s="3">
        <v>13</v>
      </c>
      <c r="BD67" s="1"/>
    </row>
    <row r="68" spans="1:56" x14ac:dyDescent="0.25">
      <c r="E68" s="1">
        <v>76</v>
      </c>
      <c r="F68" s="1">
        <v>2648.6950000000002</v>
      </c>
      <c r="G68" s="1">
        <v>2</v>
      </c>
      <c r="H68" s="1"/>
      <c r="I68" s="1">
        <v>76</v>
      </c>
      <c r="J68" s="1">
        <v>0</v>
      </c>
      <c r="K68" s="1">
        <v>1</v>
      </c>
      <c r="L68" s="1"/>
      <c r="M68" s="1">
        <v>77</v>
      </c>
      <c r="N68" s="1">
        <v>0</v>
      </c>
      <c r="O68" s="1">
        <v>1</v>
      </c>
      <c r="P68" s="1"/>
      <c r="Q68" s="1">
        <v>76</v>
      </c>
      <c r="R68" s="1">
        <v>3546</v>
      </c>
      <c r="S68" s="1">
        <v>1</v>
      </c>
      <c r="T68" s="1"/>
      <c r="U68" s="1">
        <v>76</v>
      </c>
      <c r="V68" s="1">
        <v>11386.01</v>
      </c>
      <c r="W68" s="1">
        <v>3</v>
      </c>
      <c r="X68" s="1"/>
      <c r="Y68" s="1">
        <v>76</v>
      </c>
      <c r="Z68" s="1">
        <v>4362.55</v>
      </c>
      <c r="AA68" s="1">
        <v>2</v>
      </c>
      <c r="AB68" s="1"/>
      <c r="AC68" s="1">
        <v>76</v>
      </c>
      <c r="AD68" s="1">
        <v>8926.5750000000007</v>
      </c>
      <c r="AE68" s="1">
        <v>4</v>
      </c>
      <c r="AF68" s="1"/>
      <c r="AG68" s="1">
        <v>76</v>
      </c>
      <c r="AH68" s="1">
        <v>5700.4470000000001</v>
      </c>
      <c r="AI68" s="1">
        <v>3</v>
      </c>
      <c r="AJ68" s="1"/>
      <c r="AK68" s="1">
        <v>76</v>
      </c>
      <c r="AL68" s="1">
        <v>4847.9120000000003</v>
      </c>
      <c r="AM68" s="1">
        <v>4</v>
      </c>
      <c r="AN68" s="1"/>
      <c r="AO68" s="1">
        <v>76</v>
      </c>
      <c r="AP68" s="1">
        <v>12621.18</v>
      </c>
      <c r="AQ68" s="1">
        <v>6</v>
      </c>
      <c r="AR68" s="1"/>
      <c r="AS68" s="1">
        <v>76</v>
      </c>
      <c r="AT68" s="1">
        <v>8710.6110000000008</v>
      </c>
      <c r="AU68" s="1">
        <v>7</v>
      </c>
      <c r="AV68" s="1"/>
      <c r="AW68" s="1">
        <v>76</v>
      </c>
      <c r="AX68" s="1">
        <v>11281.9</v>
      </c>
      <c r="AY68" s="1">
        <v>3</v>
      </c>
      <c r="AZ68" s="1"/>
      <c r="BA68" s="1">
        <v>76</v>
      </c>
      <c r="BB68" s="2">
        <v>8485.6662500000002</v>
      </c>
      <c r="BC68" s="3">
        <v>8</v>
      </c>
      <c r="BD68" s="1"/>
    </row>
    <row r="69" spans="1:56" x14ac:dyDescent="0.25">
      <c r="E69" s="1">
        <v>77</v>
      </c>
      <c r="F69" s="1">
        <v>6.64</v>
      </c>
      <c r="G69" s="1">
        <v>1</v>
      </c>
      <c r="H69" s="1"/>
      <c r="I69" s="1">
        <v>77</v>
      </c>
      <c r="J69" s="1">
        <v>3815.09</v>
      </c>
      <c r="K69" s="1">
        <v>1</v>
      </c>
      <c r="L69" s="1"/>
      <c r="M69" s="1">
        <v>78</v>
      </c>
      <c r="N69" s="1">
        <v>46.07</v>
      </c>
      <c r="O69" s="1">
        <v>1</v>
      </c>
      <c r="P69" s="1"/>
      <c r="Q69" s="1">
        <v>78</v>
      </c>
      <c r="R69" s="1">
        <v>20868.53</v>
      </c>
      <c r="S69" s="1">
        <v>1</v>
      </c>
      <c r="T69" s="1"/>
      <c r="U69" s="1">
        <v>77</v>
      </c>
      <c r="V69" s="1">
        <v>3834.96</v>
      </c>
      <c r="W69" s="1">
        <v>1</v>
      </c>
      <c r="X69" s="1"/>
      <c r="Y69" s="1">
        <v>77</v>
      </c>
      <c r="Z69" s="1">
        <v>7341.0230000000001</v>
      </c>
      <c r="AA69" s="1">
        <v>3</v>
      </c>
      <c r="AB69" s="1"/>
      <c r="AC69" s="1">
        <v>77</v>
      </c>
      <c r="AD69" s="1">
        <v>99.48</v>
      </c>
      <c r="AE69" s="1">
        <v>1</v>
      </c>
      <c r="AF69" s="1"/>
      <c r="AG69" s="1">
        <v>77</v>
      </c>
      <c r="AH69" s="1">
        <v>8257.9279999999999</v>
      </c>
      <c r="AI69" s="1">
        <v>4</v>
      </c>
      <c r="AJ69" s="1"/>
      <c r="AK69" s="1">
        <v>77</v>
      </c>
      <c r="AL69" s="1">
        <v>4065.4929999999999</v>
      </c>
      <c r="AM69" s="1">
        <v>3</v>
      </c>
      <c r="AN69" s="1"/>
      <c r="AO69" s="1">
        <v>77</v>
      </c>
      <c r="AP69" s="1">
        <v>5857.8779999999997</v>
      </c>
      <c r="AQ69" s="1">
        <v>4</v>
      </c>
      <c r="AR69" s="1"/>
      <c r="AS69" s="1">
        <v>77</v>
      </c>
      <c r="AT69" s="1">
        <v>30389.53</v>
      </c>
      <c r="AU69" s="1">
        <v>2</v>
      </c>
      <c r="AV69" s="1"/>
      <c r="AW69" s="1">
        <v>77</v>
      </c>
      <c r="AX69" s="1">
        <v>7677.9260000000004</v>
      </c>
      <c r="AY69" s="1">
        <v>7</v>
      </c>
      <c r="AZ69" s="1"/>
      <c r="BA69" s="1">
        <v>77</v>
      </c>
      <c r="BB69" s="2">
        <v>9029.7466669999994</v>
      </c>
      <c r="BC69" s="3">
        <v>3</v>
      </c>
      <c r="BD69" s="1"/>
    </row>
    <row r="70" spans="1:56" x14ac:dyDescent="0.25">
      <c r="E70" s="1">
        <v>80</v>
      </c>
      <c r="F70" s="1">
        <v>272.35000000000002</v>
      </c>
      <c r="G70" s="1">
        <v>1</v>
      </c>
      <c r="H70" s="1"/>
      <c r="I70" s="1">
        <v>82</v>
      </c>
      <c r="J70" s="1">
        <v>1513.62</v>
      </c>
      <c r="K70" s="1">
        <v>1</v>
      </c>
      <c r="L70" s="1"/>
      <c r="M70" s="1">
        <v>88</v>
      </c>
      <c r="N70" s="1">
        <v>712.81</v>
      </c>
      <c r="O70" s="1">
        <v>1</v>
      </c>
      <c r="P70" s="1"/>
      <c r="Q70" s="1"/>
      <c r="R70" s="1"/>
      <c r="S70" s="1"/>
      <c r="T70" s="1"/>
      <c r="U70" s="1">
        <v>79</v>
      </c>
      <c r="V70" s="1">
        <v>9135.1299999999992</v>
      </c>
      <c r="W70" s="1">
        <v>1</v>
      </c>
      <c r="X70" s="1"/>
      <c r="Y70" s="1">
        <v>78</v>
      </c>
      <c r="Z70" s="1">
        <v>2961.54</v>
      </c>
      <c r="AA70" s="1">
        <v>1</v>
      </c>
      <c r="AB70" s="1"/>
      <c r="AC70" s="1">
        <v>78</v>
      </c>
      <c r="AD70" s="1">
        <v>4831.8</v>
      </c>
      <c r="AE70" s="1">
        <v>2</v>
      </c>
      <c r="AF70" s="1"/>
      <c r="AG70" s="1">
        <v>78</v>
      </c>
      <c r="AH70" s="1">
        <v>3728.86</v>
      </c>
      <c r="AI70" s="1">
        <v>1</v>
      </c>
      <c r="AJ70" s="1"/>
      <c r="AK70" s="1">
        <v>78</v>
      </c>
      <c r="AL70" s="1">
        <v>9037.26</v>
      </c>
      <c r="AM70" s="1">
        <v>4</v>
      </c>
      <c r="AN70" s="1"/>
      <c r="AO70" s="1">
        <v>78</v>
      </c>
      <c r="AP70" s="1">
        <v>6128.69</v>
      </c>
      <c r="AQ70" s="1">
        <v>2</v>
      </c>
      <c r="AR70" s="1"/>
      <c r="AS70" s="1">
        <v>78</v>
      </c>
      <c r="AT70" s="1">
        <v>10858.48</v>
      </c>
      <c r="AU70" s="1">
        <v>2</v>
      </c>
      <c r="AV70" s="1"/>
      <c r="AW70" s="1">
        <v>78</v>
      </c>
      <c r="AX70" s="1">
        <v>26247.919999999998</v>
      </c>
      <c r="AY70" s="1">
        <v>2</v>
      </c>
      <c r="AZ70" s="1"/>
      <c r="BA70" s="1">
        <v>78</v>
      </c>
      <c r="BB70" s="2">
        <v>10331.959999999999</v>
      </c>
      <c r="BC70" s="3">
        <v>5</v>
      </c>
      <c r="BD70" s="1"/>
    </row>
    <row r="71" spans="1:56" x14ac:dyDescent="0.25">
      <c r="E71" s="1">
        <v>81</v>
      </c>
      <c r="F71" s="1">
        <v>2818.17</v>
      </c>
      <c r="G71" s="1">
        <v>1</v>
      </c>
      <c r="H71" s="1"/>
      <c r="I71" s="1">
        <v>87</v>
      </c>
      <c r="J71" s="1">
        <v>1063.93</v>
      </c>
      <c r="K71" s="1">
        <v>1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>
        <v>79</v>
      </c>
      <c r="AD71" s="1">
        <v>4078.68</v>
      </c>
      <c r="AE71" s="1">
        <v>1</v>
      </c>
      <c r="AF71" s="1"/>
      <c r="AG71" s="1">
        <v>79</v>
      </c>
      <c r="AH71" s="1">
        <v>8840.6769999999997</v>
      </c>
      <c r="AI71" s="1">
        <v>3</v>
      </c>
      <c r="AJ71" s="1"/>
      <c r="AK71" s="1">
        <v>79</v>
      </c>
      <c r="AL71" s="1">
        <v>6671.41</v>
      </c>
      <c r="AM71" s="1">
        <v>1</v>
      </c>
      <c r="AN71" s="1"/>
      <c r="AO71" s="1">
        <v>79</v>
      </c>
      <c r="AP71" s="1">
        <v>8169.64</v>
      </c>
      <c r="AQ71" s="1">
        <v>4</v>
      </c>
      <c r="AR71" s="1"/>
      <c r="AS71" s="1">
        <v>79</v>
      </c>
      <c r="AT71" s="1">
        <v>16450.72</v>
      </c>
      <c r="AU71" s="1">
        <v>1</v>
      </c>
      <c r="AV71" s="1"/>
      <c r="AW71" s="1">
        <v>79</v>
      </c>
      <c r="AX71" s="1">
        <v>14741.56</v>
      </c>
      <c r="AY71" s="1">
        <v>2</v>
      </c>
      <c r="AZ71" s="1"/>
      <c r="BA71" s="1">
        <v>79</v>
      </c>
      <c r="BB71" s="2">
        <v>21193.91</v>
      </c>
      <c r="BC71" s="3">
        <v>2</v>
      </c>
      <c r="BD71" s="1"/>
    </row>
    <row r="72" spans="1:56" x14ac:dyDescent="0.25">
      <c r="E72" s="1">
        <v>86</v>
      </c>
      <c r="F72" s="1">
        <v>1026.1500000000001</v>
      </c>
      <c r="G72" s="1">
        <v>1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>
        <v>80</v>
      </c>
      <c r="AH72" s="1">
        <v>4716</v>
      </c>
      <c r="AI72" s="1">
        <v>1</v>
      </c>
      <c r="AJ72" s="1"/>
      <c r="AK72" s="1">
        <v>80</v>
      </c>
      <c r="AL72" s="1">
        <v>7513.56</v>
      </c>
      <c r="AM72" s="1">
        <v>3</v>
      </c>
      <c r="AN72" s="1"/>
      <c r="AO72" s="1">
        <v>80</v>
      </c>
      <c r="AP72" s="1">
        <v>8037.52</v>
      </c>
      <c r="AQ72" s="1">
        <v>1</v>
      </c>
      <c r="AR72" s="1"/>
      <c r="AS72" s="1">
        <v>80</v>
      </c>
      <c r="AT72" s="1">
        <v>8549.143</v>
      </c>
      <c r="AU72" s="1">
        <v>3</v>
      </c>
      <c r="AV72" s="1"/>
      <c r="AW72" s="1">
        <v>80</v>
      </c>
      <c r="AX72" s="1">
        <v>7836.35</v>
      </c>
      <c r="AY72" s="1">
        <v>1</v>
      </c>
      <c r="AZ72" s="1"/>
      <c r="BA72" s="1">
        <v>80</v>
      </c>
      <c r="BB72" s="2">
        <v>22528.78</v>
      </c>
      <c r="BC72" s="3">
        <v>1</v>
      </c>
      <c r="BD72" s="1"/>
    </row>
    <row r="73" spans="1:56" x14ac:dyDescent="0.25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>
        <v>81</v>
      </c>
      <c r="AL73" s="1">
        <v>4830</v>
      </c>
      <c r="AM73" s="1">
        <v>1</v>
      </c>
      <c r="AN73" s="1"/>
      <c r="AO73" s="1">
        <v>81</v>
      </c>
      <c r="AP73" s="1">
        <v>8714.0849999999991</v>
      </c>
      <c r="AQ73" s="1">
        <v>2</v>
      </c>
      <c r="AR73" s="1"/>
      <c r="AS73" s="1">
        <v>81</v>
      </c>
      <c r="AT73" s="1">
        <v>8450.5400000000009</v>
      </c>
      <c r="AU73" s="1">
        <v>1</v>
      </c>
      <c r="AV73" s="1"/>
      <c r="AW73" s="1">
        <v>81</v>
      </c>
      <c r="AX73" s="1">
        <v>9944.2999999999993</v>
      </c>
      <c r="AY73" s="1">
        <v>3</v>
      </c>
      <c r="AZ73" s="1"/>
      <c r="BA73" s="1"/>
      <c r="BB73" s="1"/>
      <c r="BC73" s="1"/>
      <c r="BD73" s="1"/>
    </row>
    <row r="74" spans="1:56" x14ac:dyDescent="0.25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>
        <v>82</v>
      </c>
      <c r="AP74" s="1">
        <v>4944</v>
      </c>
      <c r="AQ74" s="1">
        <v>1</v>
      </c>
      <c r="AR74" s="1"/>
      <c r="AS74" s="1">
        <v>82</v>
      </c>
      <c r="AT74" s="1">
        <v>6140.64</v>
      </c>
      <c r="AU74" s="1">
        <v>1</v>
      </c>
      <c r="AV74" s="1"/>
      <c r="AW74" s="1">
        <v>82</v>
      </c>
      <c r="AX74" s="1">
        <v>3522.89</v>
      </c>
      <c r="AY74" s="1">
        <v>1</v>
      </c>
      <c r="AZ74" s="1"/>
      <c r="BA74" s="1"/>
      <c r="BB74" s="1"/>
      <c r="BC74" s="3"/>
      <c r="BD74" s="1"/>
    </row>
    <row r="75" spans="1:56" x14ac:dyDescent="0.25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>
        <v>83</v>
      </c>
      <c r="AT75" s="1">
        <v>5148</v>
      </c>
      <c r="AU75" s="1">
        <v>1</v>
      </c>
      <c r="AV75" s="1"/>
      <c r="AW75" s="1">
        <v>83</v>
      </c>
      <c r="AX75" s="1">
        <v>6375.12</v>
      </c>
      <c r="AY75" s="1">
        <v>1</v>
      </c>
      <c r="AZ75" s="1"/>
      <c r="BA75" s="1"/>
      <c r="BB75" s="1"/>
      <c r="BC75" s="1"/>
      <c r="BD75" s="1"/>
    </row>
    <row r="76" spans="1:56" x14ac:dyDescent="0.25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>
        <v>84</v>
      </c>
      <c r="AX76" s="1">
        <v>5298</v>
      </c>
      <c r="AY76" s="1">
        <v>1</v>
      </c>
      <c r="AZ76" s="1"/>
      <c r="BA76" s="1"/>
      <c r="BB76" s="1"/>
      <c r="BC76" s="1"/>
      <c r="BD76" s="1"/>
    </row>
    <row r="77" spans="1:56" x14ac:dyDescent="0.25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x14ac:dyDescent="0.25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</sheetData>
  <pageMargins left="0.7" right="0.7" top="0.75" bottom="0.75" header="0.3" footer="0.3"/>
  <ignoredErrors>
    <ignoredError sqref="D12 D14 H12 H14 L12 L14 P12 P14 T12 T14 X12 X14 AB12 AB14 AF12 AF14 AJ12 AJ14 AN12 AN14 AR12 AR14 AV12 AV14 AZ12 AZ14 BD12 BD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0"/>
  <sheetViews>
    <sheetView topLeftCell="W1" zoomScaleNormal="100" workbookViewId="0">
      <selection activeCell="AK25" sqref="AK25"/>
    </sheetView>
  </sheetViews>
  <sheetFormatPr defaultRowHeight="15" x14ac:dyDescent="0.25"/>
  <cols>
    <col min="1" max="1" width="18.42578125" customWidth="1"/>
    <col min="2" max="5" width="10.5703125" bestFit="1" customWidth="1"/>
    <col min="6" max="6" width="13.7109375" customWidth="1"/>
    <col min="7" max="9" width="10.5703125" bestFit="1" customWidth="1"/>
    <col min="10" max="10" width="16.28515625" customWidth="1"/>
    <col min="11" max="12" width="10.5703125" bestFit="1" customWidth="1"/>
    <col min="13" max="15" width="11.5703125" bestFit="1" customWidth="1"/>
    <col min="17" max="17" width="14" customWidth="1"/>
    <col min="26" max="26" width="14.42578125" customWidth="1"/>
    <col min="27" max="27" width="10" customWidth="1"/>
    <col min="29" max="29" width="13.140625" customWidth="1"/>
    <col min="35" max="35" width="12.85546875" customWidth="1"/>
    <col min="36" max="36" width="28.28515625" bestFit="1" customWidth="1"/>
    <col min="37" max="37" width="26.42578125" bestFit="1" customWidth="1"/>
    <col min="38" max="38" width="15.5703125" bestFit="1" customWidth="1"/>
    <col min="39" max="39" width="26.42578125" bestFit="1" customWidth="1"/>
    <col min="40" max="40" width="15.5703125" bestFit="1" customWidth="1"/>
    <col min="42" max="42" width="15.7109375" customWidth="1"/>
    <col min="44" max="44" width="12.140625" customWidth="1"/>
    <col min="45" max="45" width="12.85546875" customWidth="1"/>
  </cols>
  <sheetData>
    <row r="1" spans="1:42" x14ac:dyDescent="0.25">
      <c r="A1" s="11" t="s">
        <v>6</v>
      </c>
      <c r="B1" s="12">
        <v>4279.7116462435097</v>
      </c>
      <c r="C1" s="12">
        <v>4290.1286763386552</v>
      </c>
      <c r="D1" s="12">
        <v>4596.3603276523136</v>
      </c>
      <c r="E1" s="12">
        <v>4715.9484776255031</v>
      </c>
      <c r="F1" s="12">
        <v>7332.7168070408243</v>
      </c>
      <c r="G1" s="12">
        <v>7765.3150214918187</v>
      </c>
      <c r="H1" s="12">
        <v>8273.0184019267908</v>
      </c>
      <c r="I1" s="12">
        <v>8522.7422446514265</v>
      </c>
      <c r="J1" s="12">
        <v>8978.0446348974729</v>
      </c>
      <c r="K1" s="12">
        <v>9374.0934058711482</v>
      </c>
      <c r="L1" s="12">
        <v>9927.8280315721222</v>
      </c>
      <c r="M1" s="12">
        <v>10740.377479757815</v>
      </c>
      <c r="N1" s="12">
        <v>11379.229993685414</v>
      </c>
      <c r="O1" s="12">
        <v>11959.637185544436</v>
      </c>
      <c r="AI1" s="17"/>
      <c r="AJ1" s="17"/>
      <c r="AK1" s="17"/>
      <c r="AL1" s="17"/>
      <c r="AM1" s="17"/>
      <c r="AN1" s="17"/>
    </row>
    <row r="2" spans="1:42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AI2" s="17"/>
      <c r="AJ2" s="17"/>
      <c r="AK2" s="17"/>
      <c r="AL2" s="17"/>
      <c r="AM2" s="17"/>
      <c r="AN2" s="17"/>
    </row>
    <row r="3" spans="1:42" x14ac:dyDescent="0.25">
      <c r="A3" s="6" t="s">
        <v>7</v>
      </c>
      <c r="B3" s="6">
        <v>2005</v>
      </c>
      <c r="C3" s="6">
        <v>2006</v>
      </c>
      <c r="D3" s="6">
        <v>2007</v>
      </c>
      <c r="E3" s="6">
        <v>2008</v>
      </c>
      <c r="F3" s="6">
        <v>2009</v>
      </c>
      <c r="G3" s="6">
        <v>2010</v>
      </c>
      <c r="H3" s="6">
        <v>2011</v>
      </c>
      <c r="I3" s="6">
        <v>2012</v>
      </c>
      <c r="J3" s="6">
        <v>2013</v>
      </c>
      <c r="K3" s="6">
        <v>2014</v>
      </c>
      <c r="L3" s="6">
        <v>2015</v>
      </c>
      <c r="M3" s="6">
        <v>2016</v>
      </c>
      <c r="N3" s="6">
        <v>2017</v>
      </c>
      <c r="O3" s="6">
        <v>2018</v>
      </c>
      <c r="S3" s="7" t="s">
        <v>7</v>
      </c>
      <c r="T3" s="7">
        <v>2005</v>
      </c>
      <c r="U3" s="7">
        <v>2006</v>
      </c>
      <c r="V3" s="7">
        <v>2007</v>
      </c>
      <c r="W3" s="7">
        <v>2008</v>
      </c>
      <c r="X3" s="7">
        <v>2009</v>
      </c>
      <c r="Y3" s="7">
        <v>2010</v>
      </c>
      <c r="Z3" s="7">
        <v>2011</v>
      </c>
      <c r="AA3" s="7">
        <v>2012</v>
      </c>
      <c r="AB3" s="7">
        <v>2013</v>
      </c>
      <c r="AC3" s="7">
        <v>2014</v>
      </c>
      <c r="AD3" s="7">
        <v>2015</v>
      </c>
      <c r="AE3" s="7">
        <v>2016</v>
      </c>
      <c r="AF3" s="7">
        <v>2017</v>
      </c>
      <c r="AG3" s="7">
        <v>2018</v>
      </c>
      <c r="AI3" s="17" t="s">
        <v>8</v>
      </c>
      <c r="AJ3" s="17" t="s">
        <v>9</v>
      </c>
      <c r="AK3" s="17" t="s">
        <v>19</v>
      </c>
      <c r="AL3" s="17" t="s">
        <v>20</v>
      </c>
      <c r="AM3" s="17"/>
      <c r="AN3" s="17"/>
      <c r="AO3" s="27"/>
      <c r="AP3" s="27"/>
    </row>
    <row r="4" spans="1:42" x14ac:dyDescent="0.25">
      <c r="A4" s="7">
        <v>20</v>
      </c>
      <c r="B4" s="8">
        <v>2627.1990000000001</v>
      </c>
      <c r="C4" s="9">
        <v>2695.9749999999999</v>
      </c>
      <c r="D4" s="9">
        <v>3242.357</v>
      </c>
      <c r="E4" s="9">
        <v>3540.9229999999998</v>
      </c>
      <c r="F4" s="9">
        <v>3817.326</v>
      </c>
      <c r="G4" s="9">
        <v>3695.2150000000001</v>
      </c>
      <c r="H4" s="9">
        <v>4425.4359999999997</v>
      </c>
      <c r="I4" s="9">
        <v>2931.3220000000001</v>
      </c>
      <c r="J4" s="9">
        <v>4547.4459999999999</v>
      </c>
      <c r="K4" s="9">
        <v>4346.1210000000001</v>
      </c>
      <c r="L4" s="9">
        <v>4739.8270000000002</v>
      </c>
      <c r="M4" s="9">
        <v>4180.3689999999997</v>
      </c>
      <c r="N4" s="9">
        <v>5249.6270000000004</v>
      </c>
      <c r="O4" s="10">
        <v>5630.4476940000004</v>
      </c>
      <c r="S4" s="7">
        <v>20</v>
      </c>
      <c r="T4" s="13">
        <f>B4/$B$1</f>
        <v>0.61387290013008411</v>
      </c>
      <c r="U4" s="14">
        <f>C4/$C$1</f>
        <v>0.62841355199183413</v>
      </c>
      <c r="V4" s="14">
        <f>D4/$D$1</f>
        <v>0.70541836776667621</v>
      </c>
      <c r="W4" s="14">
        <f>E4/$E$1</f>
        <v>0.75084005196402548</v>
      </c>
      <c r="X4" s="14">
        <f>F4/$F$1</f>
        <v>0.52058822131718352</v>
      </c>
      <c r="Y4" s="14">
        <f>G4/$G$1</f>
        <v>0.47586157029983583</v>
      </c>
      <c r="Z4" s="14">
        <f>H4/$H$1</f>
        <v>0.53492398844046007</v>
      </c>
      <c r="AA4" s="14">
        <f>I4/$I$1</f>
        <v>0.34394117712988387</v>
      </c>
      <c r="AB4" s="14">
        <f>J4/$J$1</f>
        <v>0.50650739497598085</v>
      </c>
      <c r="AC4" s="14">
        <f>K4/$K$1</f>
        <v>0.46363107468909509</v>
      </c>
      <c r="AD4" s="14">
        <f>L4/$L$1</f>
        <v>0.4774283947029071</v>
      </c>
      <c r="AE4" s="14">
        <f>M4/$M$1</f>
        <v>0.38921993271453087</v>
      </c>
      <c r="AF4" s="14">
        <f>N4/$N$1</f>
        <v>0.46133411513020955</v>
      </c>
      <c r="AG4" s="15">
        <f>O4/$O$1</f>
        <v>0.47078750020991433</v>
      </c>
      <c r="AH4" s="28"/>
      <c r="AI4" s="16">
        <f>AVERAGE(T4:AG4)</f>
        <v>0.52448344581875861</v>
      </c>
      <c r="AJ4" s="17">
        <f>AI4/AVERAGE($AI$4:$AI$44)</f>
        <v>0.53572260770478175</v>
      </c>
      <c r="AK4" s="17">
        <f>-0.0000008396*S4^4 + 0.0001591544*S4^3 - 0.0113975373*S4^2 + 0.3658641458*S4 - 3.3551033338</f>
        <v>0.54206386220000002</v>
      </c>
      <c r="AL4" s="17"/>
      <c r="AM4" s="17"/>
      <c r="AN4" s="17"/>
      <c r="AO4" s="25"/>
      <c r="AP4" s="25"/>
    </row>
    <row r="5" spans="1:42" x14ac:dyDescent="0.25">
      <c r="A5" s="7">
        <v>21</v>
      </c>
      <c r="B5" s="8">
        <v>3206.3829999999998</v>
      </c>
      <c r="C5" s="9">
        <v>3170.8679999999999</v>
      </c>
      <c r="D5" s="9">
        <v>3783.0169999999998</v>
      </c>
      <c r="E5" s="9">
        <v>4124.1549999999997</v>
      </c>
      <c r="F5" s="9">
        <v>4324.4790000000003</v>
      </c>
      <c r="G5" s="9">
        <v>4410.3029999999999</v>
      </c>
      <c r="H5" s="9">
        <v>4664.6440000000002</v>
      </c>
      <c r="I5" s="9">
        <v>3764.7649999999999</v>
      </c>
      <c r="J5" s="9">
        <v>4838.1899999999996</v>
      </c>
      <c r="K5" s="9">
        <v>5272.732</v>
      </c>
      <c r="L5" s="9">
        <v>5431.6689999999999</v>
      </c>
      <c r="M5" s="9">
        <v>5431.357</v>
      </c>
      <c r="N5" s="9">
        <v>6156.4750000000004</v>
      </c>
      <c r="O5" s="10">
        <v>6646.1204429999998</v>
      </c>
      <c r="S5" s="7">
        <v>21</v>
      </c>
      <c r="T5" s="13">
        <f t="shared" ref="T5:T44" si="0">B5/$B$1</f>
        <v>0.74920538228653388</v>
      </c>
      <c r="U5" s="14">
        <f t="shared" ref="U5:U44" si="1">C5/$C$1</f>
        <v>0.73910790076957056</v>
      </c>
      <c r="V5" s="14">
        <f t="shared" ref="V5:V44" si="2">D5/$D$1</f>
        <v>0.82304622142891359</v>
      </c>
      <c r="W5" s="14">
        <f t="shared" ref="W5:W44" si="3">E5/$E$1</f>
        <v>0.87451231063417523</v>
      </c>
      <c r="X5" s="14">
        <f t="shared" ref="X5:X44" si="4">F5/$F$1</f>
        <v>0.58975126324906824</v>
      </c>
      <c r="Y5" s="14">
        <f t="shared" ref="Y5:Y44" si="5">G5/$G$1</f>
        <v>0.56794901273080911</v>
      </c>
      <c r="Z5" s="14">
        <f t="shared" ref="Z5:Z44" si="6">H5/$H$1</f>
        <v>0.56383822365408998</v>
      </c>
      <c r="AA5" s="14">
        <f t="shared" ref="AA5:AA44" si="7">I5/$I$1</f>
        <v>0.44173165067412828</v>
      </c>
      <c r="AB5" s="14">
        <f t="shared" ref="AB5:AB44" si="8">J5/$J$1</f>
        <v>0.53889128387645302</v>
      </c>
      <c r="AC5" s="14">
        <f t="shared" ref="AC5:AC44" si="9">K5/$K$1</f>
        <v>0.56247914029719415</v>
      </c>
      <c r="AD5" s="14">
        <f t="shared" ref="AD5:AD44" si="10">L5/$L$1</f>
        <v>0.54711554055191136</v>
      </c>
      <c r="AE5" s="14">
        <f t="shared" ref="AE5:AE44" si="11">M5/$M$1</f>
        <v>0.50569516855775087</v>
      </c>
      <c r="AF5" s="14">
        <f t="shared" ref="AF5:AF44" si="12">N5/$N$1</f>
        <v>0.54102738088749103</v>
      </c>
      <c r="AG5" s="15">
        <f t="shared" ref="AG5:AG44" si="13">O5/$O$1</f>
        <v>0.55571254711916662</v>
      </c>
      <c r="AH5" s="28"/>
      <c r="AI5" s="16">
        <f t="shared" ref="AI5:AI44" si="14">AVERAGE(T5:AG5)</f>
        <v>0.61429021619408986</v>
      </c>
      <c r="AJ5" s="17">
        <f t="shared" ref="AJ5:AJ44" si="15">AI5/AVERAGE($AI$4:$AI$44)</f>
        <v>0.62745384841136165</v>
      </c>
      <c r="AK5" s="17">
        <f t="shared" ref="AK5:AK44" si="16">-0.0000008396*S5^4 + 0.0001591544*S5^3 - 0.0113975373*S5^2 + 0.3658641458*S5 - 3.3551033338</f>
        <v>0.61237242950000059</v>
      </c>
      <c r="AL5" s="18">
        <f>AK5/AK4-1</f>
        <v>0.12970532109380772</v>
      </c>
      <c r="AM5" s="17"/>
      <c r="AN5" s="18"/>
      <c r="AO5" s="25"/>
      <c r="AP5" s="26"/>
    </row>
    <row r="6" spans="1:42" x14ac:dyDescent="0.25">
      <c r="A6" s="7">
        <v>22</v>
      </c>
      <c r="B6" s="8">
        <v>3580.8229999999999</v>
      </c>
      <c r="C6" s="9">
        <v>3492.4029999999998</v>
      </c>
      <c r="D6" s="9">
        <v>4038.3240000000001</v>
      </c>
      <c r="E6" s="9">
        <v>4323.1909999999998</v>
      </c>
      <c r="F6" s="9">
        <v>4838.8010000000004</v>
      </c>
      <c r="G6" s="9">
        <v>4838.6869999999999</v>
      </c>
      <c r="H6" s="9">
        <v>4971.2449999999999</v>
      </c>
      <c r="I6" s="9">
        <v>4294.4319999999998</v>
      </c>
      <c r="J6" s="9">
        <v>5116.7430000000004</v>
      </c>
      <c r="K6" s="9">
        <v>5442.5050000000001</v>
      </c>
      <c r="L6" s="9">
        <v>6021.1210000000001</v>
      </c>
      <c r="M6" s="9">
        <v>6036.7489999999998</v>
      </c>
      <c r="N6" s="9">
        <v>6677.7449999999999</v>
      </c>
      <c r="O6" s="10">
        <v>7096.8137989999996</v>
      </c>
      <c r="S6" s="7">
        <v>22</v>
      </c>
      <c r="T6" s="13">
        <f t="shared" si="0"/>
        <v>0.83669725813023987</v>
      </c>
      <c r="U6" s="14">
        <f t="shared" si="1"/>
        <v>0.81405553620376203</v>
      </c>
      <c r="V6" s="14">
        <f t="shared" si="2"/>
        <v>0.87859169258443626</v>
      </c>
      <c r="W6" s="14">
        <f t="shared" si="3"/>
        <v>0.91671718224045184</v>
      </c>
      <c r="X6" s="14">
        <f t="shared" si="4"/>
        <v>0.65989197828474933</v>
      </c>
      <c r="Y6" s="14">
        <f t="shared" si="5"/>
        <v>0.62311535161266707</v>
      </c>
      <c r="Z6" s="14">
        <f t="shared" si="6"/>
        <v>0.60089857878742226</v>
      </c>
      <c r="AA6" s="14">
        <f t="shared" si="7"/>
        <v>0.5038791361659487</v>
      </c>
      <c r="AB6" s="14">
        <f t="shared" si="8"/>
        <v>0.56991730472260371</v>
      </c>
      <c r="AC6" s="14">
        <f t="shared" si="9"/>
        <v>0.58059001167955826</v>
      </c>
      <c r="AD6" s="14">
        <f t="shared" si="10"/>
        <v>0.60648925231700701</v>
      </c>
      <c r="AE6" s="14">
        <f t="shared" si="11"/>
        <v>0.56206115766204168</v>
      </c>
      <c r="AF6" s="14">
        <f t="shared" si="12"/>
        <v>0.5868362801090784</v>
      </c>
      <c r="AG6" s="15">
        <f t="shared" si="13"/>
        <v>0.5933970812741618</v>
      </c>
      <c r="AH6" s="28"/>
      <c r="AI6" s="16">
        <f t="shared" si="14"/>
        <v>0.66665270012672362</v>
      </c>
      <c r="AJ6" s="17">
        <f t="shared" si="15"/>
        <v>0.68093840862374233</v>
      </c>
      <c r="AK6" s="17">
        <f t="shared" si="16"/>
        <v>0.67549453419999939</v>
      </c>
      <c r="AL6" s="18">
        <f t="shared" ref="AL6:AL44" si="17">AK6/AK5-1</f>
        <v>0.10307796637993283</v>
      </c>
      <c r="AM6" s="17"/>
      <c r="AN6" s="18"/>
      <c r="AO6" s="25"/>
      <c r="AP6" s="26"/>
    </row>
    <row r="7" spans="1:42" x14ac:dyDescent="0.25">
      <c r="A7" s="7">
        <v>23</v>
      </c>
      <c r="B7" s="8">
        <v>3741.9259999999999</v>
      </c>
      <c r="C7" s="9">
        <v>3653.21</v>
      </c>
      <c r="D7" s="9">
        <v>4172.9750000000004</v>
      </c>
      <c r="E7" s="9">
        <v>4424.9309999999996</v>
      </c>
      <c r="F7" s="9">
        <v>5109.0559999999996</v>
      </c>
      <c r="G7" s="9">
        <v>5296.7749999999996</v>
      </c>
      <c r="H7" s="9">
        <v>5355.1580000000004</v>
      </c>
      <c r="I7" s="9">
        <v>4960.1009999999997</v>
      </c>
      <c r="J7" s="9">
        <v>5322.78</v>
      </c>
      <c r="K7" s="9">
        <v>5678.3860000000004</v>
      </c>
      <c r="L7" s="9">
        <v>6138.62</v>
      </c>
      <c r="M7" s="9">
        <v>6522.7020000000002</v>
      </c>
      <c r="N7" s="9">
        <v>7012.3680000000004</v>
      </c>
      <c r="O7" s="10">
        <v>7600.3133749999997</v>
      </c>
      <c r="S7" s="7">
        <v>23</v>
      </c>
      <c r="T7" s="13">
        <f t="shared" si="0"/>
        <v>0.87434068210750882</v>
      </c>
      <c r="U7" s="14">
        <f t="shared" si="1"/>
        <v>0.85153856110390058</v>
      </c>
      <c r="V7" s="14">
        <f t="shared" si="2"/>
        <v>0.90788682838785051</v>
      </c>
      <c r="W7" s="14">
        <f t="shared" si="3"/>
        <v>0.93829078519279496</v>
      </c>
      <c r="X7" s="14">
        <f t="shared" si="4"/>
        <v>0.69674803138371844</v>
      </c>
      <c r="Y7" s="14">
        <f t="shared" si="5"/>
        <v>0.68210690555892217</v>
      </c>
      <c r="Z7" s="14">
        <f t="shared" si="6"/>
        <v>0.64730401164740314</v>
      </c>
      <c r="AA7" s="14">
        <f t="shared" si="7"/>
        <v>0.58198416162506672</v>
      </c>
      <c r="AB7" s="14">
        <f t="shared" si="8"/>
        <v>0.59286628842437072</v>
      </c>
      <c r="AC7" s="14">
        <f t="shared" si="9"/>
        <v>0.60575308503364544</v>
      </c>
      <c r="AD7" s="14">
        <f t="shared" si="10"/>
        <v>0.61832457013539932</v>
      </c>
      <c r="AE7" s="14">
        <f t="shared" si="11"/>
        <v>0.60730658790095715</v>
      </c>
      <c r="AF7" s="14">
        <f t="shared" si="12"/>
        <v>0.61624275138926954</v>
      </c>
      <c r="AG7" s="15">
        <f t="shared" si="13"/>
        <v>0.63549698515825104</v>
      </c>
      <c r="AH7" s="28"/>
      <c r="AI7" s="16">
        <f t="shared" si="14"/>
        <v>0.70401358821778992</v>
      </c>
      <c r="AJ7" s="17">
        <f t="shared" si="15"/>
        <v>0.71909990362205922</v>
      </c>
      <c r="AK7" s="17">
        <f t="shared" si="16"/>
        <v>0.73195186909999954</v>
      </c>
      <c r="AL7" s="18">
        <f t="shared" si="17"/>
        <v>8.3579262364962936E-2</v>
      </c>
      <c r="AM7" s="17"/>
      <c r="AN7" s="18"/>
      <c r="AO7" s="25"/>
      <c r="AP7" s="26"/>
    </row>
    <row r="8" spans="1:42" x14ac:dyDescent="0.25">
      <c r="A8" s="7">
        <v>24</v>
      </c>
      <c r="B8" s="8">
        <v>3978.8649999999998</v>
      </c>
      <c r="C8" s="9">
        <v>3905.625</v>
      </c>
      <c r="D8" s="9">
        <v>4361.915</v>
      </c>
      <c r="E8" s="9">
        <v>4556.7389999999996</v>
      </c>
      <c r="F8" s="9">
        <v>5361.5910000000003</v>
      </c>
      <c r="G8" s="9">
        <v>5569.2030000000004</v>
      </c>
      <c r="H8" s="9">
        <v>5822.2879999999996</v>
      </c>
      <c r="I8" s="9">
        <v>5475.73</v>
      </c>
      <c r="J8" s="9">
        <v>5694.5240000000003</v>
      </c>
      <c r="K8" s="9">
        <v>5902.1480000000001</v>
      </c>
      <c r="L8" s="9">
        <v>6512.3239999999996</v>
      </c>
      <c r="M8" s="9">
        <v>6767.9650000000001</v>
      </c>
      <c r="N8" s="9">
        <v>7453.2650000000003</v>
      </c>
      <c r="O8" s="10">
        <v>7910.397532</v>
      </c>
      <c r="S8" s="7">
        <v>24</v>
      </c>
      <c r="T8" s="13">
        <f t="shared" si="0"/>
        <v>0.92970399150429306</v>
      </c>
      <c r="U8" s="14">
        <f t="shared" si="1"/>
        <v>0.91037479167948776</v>
      </c>
      <c r="V8" s="14">
        <f t="shared" si="2"/>
        <v>0.94899326620633739</v>
      </c>
      <c r="W8" s="14">
        <f t="shared" si="3"/>
        <v>0.96624019995535104</v>
      </c>
      <c r="X8" s="14">
        <f t="shared" si="4"/>
        <v>0.73118751768128254</v>
      </c>
      <c r="Y8" s="14">
        <f t="shared" si="5"/>
        <v>0.71718957757493318</v>
      </c>
      <c r="Z8" s="14">
        <f t="shared" si="6"/>
        <v>0.703768288324366</v>
      </c>
      <c r="AA8" s="14">
        <f t="shared" si="7"/>
        <v>0.6424845246770633</v>
      </c>
      <c r="AB8" s="14">
        <f t="shared" si="8"/>
        <v>0.63427218638070748</v>
      </c>
      <c r="AC8" s="14">
        <f t="shared" si="9"/>
        <v>0.62962334003450282</v>
      </c>
      <c r="AD8" s="14">
        <f t="shared" si="10"/>
        <v>0.65596664036582231</v>
      </c>
      <c r="AE8" s="14">
        <f t="shared" si="11"/>
        <v>0.63014219125495863</v>
      </c>
      <c r="AF8" s="14">
        <f t="shared" si="12"/>
        <v>0.65498851891876531</v>
      </c>
      <c r="AG8" s="15">
        <f t="shared" si="13"/>
        <v>0.66142454066761025</v>
      </c>
      <c r="AH8" s="28"/>
      <c r="AI8" s="16">
        <f t="shared" si="14"/>
        <v>0.74402568394467716</v>
      </c>
      <c r="AJ8" s="17">
        <f t="shared" si="15"/>
        <v>0.75996941901558923</v>
      </c>
      <c r="AK8" s="17">
        <f t="shared" si="16"/>
        <v>0.78224597659999962</v>
      </c>
      <c r="AL8" s="18">
        <f t="shared" si="17"/>
        <v>6.871231514422016E-2</v>
      </c>
      <c r="AM8" s="17"/>
      <c r="AN8" s="18"/>
      <c r="AO8" s="25"/>
      <c r="AP8" s="26"/>
    </row>
    <row r="9" spans="1:42" x14ac:dyDescent="0.25">
      <c r="A9" s="7">
        <v>25</v>
      </c>
      <c r="B9" s="8">
        <v>4125.723</v>
      </c>
      <c r="C9" s="9">
        <v>4124.1859999999997</v>
      </c>
      <c r="D9" s="9">
        <v>4486.5190000000002</v>
      </c>
      <c r="E9" s="9">
        <v>4625.8549999999996</v>
      </c>
      <c r="F9" s="9">
        <v>6112.6419999999998</v>
      </c>
      <c r="G9" s="9">
        <v>6027.81</v>
      </c>
      <c r="H9" s="9">
        <v>6379.326</v>
      </c>
      <c r="I9" s="9">
        <v>6241.4750000000004</v>
      </c>
      <c r="J9" s="9">
        <v>6516.8760000000002</v>
      </c>
      <c r="K9" s="9">
        <v>6469.9889999999996</v>
      </c>
      <c r="L9" s="9">
        <v>7054.7659999999996</v>
      </c>
      <c r="M9" s="9">
        <v>7521.56</v>
      </c>
      <c r="N9" s="9">
        <v>8033.1729999999998</v>
      </c>
      <c r="O9" s="10">
        <v>8714.6856260000004</v>
      </c>
      <c r="S9" s="7">
        <v>25</v>
      </c>
      <c r="T9" s="13">
        <f t="shared" si="0"/>
        <v>0.96401892020489921</v>
      </c>
      <c r="U9" s="14">
        <f t="shared" si="1"/>
        <v>0.96131988365433441</v>
      </c>
      <c r="V9" s="14">
        <f t="shared" si="2"/>
        <v>0.97610254205017533</v>
      </c>
      <c r="W9" s="14">
        <f t="shared" si="3"/>
        <v>0.98089600044340053</v>
      </c>
      <c r="X9" s="14">
        <f t="shared" si="4"/>
        <v>0.83361217415769873</v>
      </c>
      <c r="Y9" s="14">
        <f t="shared" si="5"/>
        <v>0.7762479671870387</v>
      </c>
      <c r="Z9" s="14">
        <f t="shared" si="6"/>
        <v>0.77110018255419943</v>
      </c>
      <c r="AA9" s="14">
        <f t="shared" si="7"/>
        <v>0.73233178017520484</v>
      </c>
      <c r="AB9" s="14">
        <f t="shared" si="8"/>
        <v>0.725868077628957</v>
      </c>
      <c r="AC9" s="14">
        <f t="shared" si="9"/>
        <v>0.69019890456262567</v>
      </c>
      <c r="AD9" s="14">
        <f t="shared" si="10"/>
        <v>0.71060517744311102</v>
      </c>
      <c r="AE9" s="14">
        <f t="shared" si="11"/>
        <v>0.700306857387065</v>
      </c>
      <c r="AF9" s="14">
        <f t="shared" si="12"/>
        <v>0.70595049089066519</v>
      </c>
      <c r="AG9" s="15">
        <f t="shared" si="13"/>
        <v>0.72867474914150443</v>
      </c>
      <c r="AH9" s="28"/>
      <c r="AI9" s="16">
        <f t="shared" si="14"/>
        <v>0.8040881219629199</v>
      </c>
      <c r="AJ9" s="17">
        <f t="shared" si="15"/>
        <v>0.82131893571960912</v>
      </c>
      <c r="AK9" s="17">
        <f t="shared" si="16"/>
        <v>0.82685824869999891</v>
      </c>
      <c r="AL9" s="18">
        <f t="shared" si="17"/>
        <v>5.703100231196423E-2</v>
      </c>
      <c r="AM9" s="17"/>
      <c r="AN9" s="18"/>
      <c r="AO9" s="25"/>
      <c r="AP9" s="26"/>
    </row>
    <row r="10" spans="1:42" x14ac:dyDescent="0.25">
      <c r="A10" s="7">
        <v>26</v>
      </c>
      <c r="B10" s="8">
        <v>4216.24</v>
      </c>
      <c r="C10" s="9">
        <v>4183.5420000000004</v>
      </c>
      <c r="D10" s="9">
        <v>4541.0249999999996</v>
      </c>
      <c r="E10" s="9">
        <v>4601.6390000000001</v>
      </c>
      <c r="F10" s="9">
        <v>6670.665</v>
      </c>
      <c r="G10" s="9">
        <v>6736.3980000000001</v>
      </c>
      <c r="H10" s="9">
        <v>6869.9620000000004</v>
      </c>
      <c r="I10" s="9">
        <v>6990.0129999999999</v>
      </c>
      <c r="J10" s="9">
        <v>7351.4709999999995</v>
      </c>
      <c r="K10" s="9">
        <v>7267.14</v>
      </c>
      <c r="L10" s="9">
        <v>7620.0519999999997</v>
      </c>
      <c r="M10" s="9">
        <v>8309.8459999999995</v>
      </c>
      <c r="N10" s="9">
        <v>8794.4349999999995</v>
      </c>
      <c r="O10" s="10">
        <v>9270.8431039999996</v>
      </c>
      <c r="S10" s="7">
        <v>26</v>
      </c>
      <c r="T10" s="13">
        <f t="shared" si="0"/>
        <v>0.98516917692358508</v>
      </c>
      <c r="U10" s="14">
        <f t="shared" si="1"/>
        <v>0.97515536610206766</v>
      </c>
      <c r="V10" s="14">
        <f t="shared" si="2"/>
        <v>0.98796105533341039</v>
      </c>
      <c r="W10" s="14">
        <f t="shared" si="3"/>
        <v>0.97576108429346997</v>
      </c>
      <c r="X10" s="14">
        <f t="shared" si="4"/>
        <v>0.90971261751099852</v>
      </c>
      <c r="Y10" s="14">
        <f t="shared" si="5"/>
        <v>0.86749835407267872</v>
      </c>
      <c r="Z10" s="14">
        <f t="shared" si="6"/>
        <v>0.83040574385764476</v>
      </c>
      <c r="AA10" s="14">
        <f t="shared" si="7"/>
        <v>0.82016008455338263</v>
      </c>
      <c r="AB10" s="14">
        <f t="shared" si="8"/>
        <v>0.81882762883857629</v>
      </c>
      <c r="AC10" s="14">
        <f t="shared" si="9"/>
        <v>0.7752365679915747</v>
      </c>
      <c r="AD10" s="14">
        <f t="shared" si="10"/>
        <v>0.76754472133955021</v>
      </c>
      <c r="AE10" s="14">
        <f t="shared" si="11"/>
        <v>0.77370148448333476</v>
      </c>
      <c r="AF10" s="14">
        <f t="shared" si="12"/>
        <v>0.77284974509525028</v>
      </c>
      <c r="AG10" s="15">
        <f t="shared" si="13"/>
        <v>0.77517762120791001</v>
      </c>
      <c r="AH10" s="28"/>
      <c r="AI10" s="16">
        <f t="shared" si="14"/>
        <v>0.85965437511453102</v>
      </c>
      <c r="AJ10" s="17">
        <f t="shared" si="15"/>
        <v>0.87807591875897817</v>
      </c>
      <c r="AK10" s="17">
        <f t="shared" si="16"/>
        <v>0.86624992699999925</v>
      </c>
      <c r="AL10" s="18">
        <f t="shared" si="17"/>
        <v>4.7640183020406068E-2</v>
      </c>
      <c r="AM10" s="17"/>
      <c r="AN10" s="18"/>
      <c r="AO10" s="25"/>
      <c r="AP10" s="26"/>
    </row>
    <row r="11" spans="1:42" x14ac:dyDescent="0.25">
      <c r="A11" s="7">
        <v>27</v>
      </c>
      <c r="B11" s="8">
        <v>4243.8149999999996</v>
      </c>
      <c r="C11" s="9">
        <v>4224.8050000000003</v>
      </c>
      <c r="D11" s="9">
        <v>4487.5529999999999</v>
      </c>
      <c r="E11" s="9">
        <v>4556.7280000000001</v>
      </c>
      <c r="F11" s="9">
        <v>7034.9449999999997</v>
      </c>
      <c r="G11" s="9">
        <v>7203.9889999999996</v>
      </c>
      <c r="H11" s="9">
        <v>7403.24</v>
      </c>
      <c r="I11" s="9">
        <v>7431.8050000000003</v>
      </c>
      <c r="J11" s="9">
        <v>7648.5240000000003</v>
      </c>
      <c r="K11" s="9">
        <v>7991.933</v>
      </c>
      <c r="L11" s="9">
        <v>8207.8209999999999</v>
      </c>
      <c r="M11" s="9">
        <v>8788.5239999999994</v>
      </c>
      <c r="N11" s="9">
        <v>9291.8549999999996</v>
      </c>
      <c r="O11" s="10">
        <v>9879.8407110000007</v>
      </c>
      <c r="S11" s="7">
        <v>27</v>
      </c>
      <c r="T11" s="13">
        <f t="shared" si="0"/>
        <v>0.99161236802600516</v>
      </c>
      <c r="U11" s="14">
        <f t="shared" si="1"/>
        <v>0.98477349252973823</v>
      </c>
      <c r="V11" s="14">
        <f t="shared" si="2"/>
        <v>0.97632750265515211</v>
      </c>
      <c r="W11" s="14">
        <f t="shared" si="3"/>
        <v>0.96623786744471152</v>
      </c>
      <c r="X11" s="14">
        <f t="shared" si="4"/>
        <v>0.95939133954349554</v>
      </c>
      <c r="Y11" s="14">
        <f t="shared" si="5"/>
        <v>0.92771368322621106</v>
      </c>
      <c r="Z11" s="14">
        <f t="shared" si="6"/>
        <v>0.89486565124474771</v>
      </c>
      <c r="AA11" s="14">
        <f t="shared" si="7"/>
        <v>0.87199692149131225</v>
      </c>
      <c r="AB11" s="14">
        <f t="shared" si="8"/>
        <v>0.85191423199995542</v>
      </c>
      <c r="AC11" s="14">
        <f t="shared" si="9"/>
        <v>0.85255529830698307</v>
      </c>
      <c r="AD11" s="14">
        <f t="shared" si="10"/>
        <v>0.8267489096202898</v>
      </c>
      <c r="AE11" s="14">
        <f t="shared" si="11"/>
        <v>0.81826956422747366</v>
      </c>
      <c r="AF11" s="14">
        <f t="shared" si="12"/>
        <v>0.81656272042627265</v>
      </c>
      <c r="AG11" s="15">
        <f t="shared" si="13"/>
        <v>0.82609869829008886</v>
      </c>
      <c r="AH11" s="28"/>
      <c r="AI11" s="16">
        <f t="shared" si="14"/>
        <v>0.89750487493088837</v>
      </c>
      <c r="AJ11" s="17">
        <f t="shared" si="15"/>
        <v>0.91673751737796572</v>
      </c>
      <c r="AK11" s="17">
        <f t="shared" si="16"/>
        <v>0.90086210269999967</v>
      </c>
      <c r="AL11" s="18">
        <f t="shared" si="17"/>
        <v>3.9956338951588011E-2</v>
      </c>
      <c r="AM11" s="17"/>
      <c r="AN11" s="18"/>
      <c r="AO11" s="25"/>
      <c r="AP11" s="26"/>
    </row>
    <row r="12" spans="1:42" x14ac:dyDescent="0.25">
      <c r="A12" s="7">
        <v>28</v>
      </c>
      <c r="B12" s="8">
        <v>4250.8909999999996</v>
      </c>
      <c r="C12" s="9">
        <v>4216.326</v>
      </c>
      <c r="D12" s="9">
        <v>4463.5870000000004</v>
      </c>
      <c r="E12" s="9">
        <v>4533.37</v>
      </c>
      <c r="F12" s="9">
        <v>7185.1710000000003</v>
      </c>
      <c r="G12" s="9">
        <v>7503.93</v>
      </c>
      <c r="H12" s="9">
        <v>7868.72</v>
      </c>
      <c r="I12" s="9">
        <v>7890.085</v>
      </c>
      <c r="J12" s="9">
        <v>7943.16</v>
      </c>
      <c r="K12" s="9">
        <v>8188.116</v>
      </c>
      <c r="L12" s="9">
        <v>8842.5560000000005</v>
      </c>
      <c r="M12" s="9">
        <v>9263.76</v>
      </c>
      <c r="N12" s="9">
        <v>9547.402</v>
      </c>
      <c r="O12" s="10">
        <v>10206.446540000001</v>
      </c>
      <c r="S12" s="7">
        <v>28</v>
      </c>
      <c r="T12" s="13">
        <f t="shared" si="0"/>
        <v>0.99326575044633969</v>
      </c>
      <c r="U12" s="14">
        <f t="shared" si="1"/>
        <v>0.98279709493430834</v>
      </c>
      <c r="V12" s="14">
        <f t="shared" si="2"/>
        <v>0.97111337706629941</v>
      </c>
      <c r="W12" s="14">
        <f t="shared" si="3"/>
        <v>0.96128488712467186</v>
      </c>
      <c r="X12" s="14">
        <f t="shared" si="4"/>
        <v>0.97987842556538507</v>
      </c>
      <c r="Y12" s="14">
        <f t="shared" si="5"/>
        <v>0.96633941819895375</v>
      </c>
      <c r="Z12" s="14">
        <f t="shared" si="6"/>
        <v>0.95113048439096559</v>
      </c>
      <c r="AA12" s="14">
        <f t="shared" si="7"/>
        <v>0.92576834703073885</v>
      </c>
      <c r="AB12" s="14">
        <f t="shared" si="8"/>
        <v>0.88473162286642038</v>
      </c>
      <c r="AC12" s="14">
        <f t="shared" si="9"/>
        <v>0.87348350880221104</v>
      </c>
      <c r="AD12" s="14">
        <f t="shared" si="10"/>
        <v>0.8906838406023172</v>
      </c>
      <c r="AE12" s="14">
        <f t="shared" si="11"/>
        <v>0.86251717106398096</v>
      </c>
      <c r="AF12" s="14">
        <f t="shared" si="12"/>
        <v>0.83902003960707927</v>
      </c>
      <c r="AG12" s="15">
        <f t="shared" si="13"/>
        <v>0.8534077064090615</v>
      </c>
      <c r="AH12" s="28"/>
      <c r="AI12" s="16">
        <f t="shared" si="14"/>
        <v>0.92395869100776673</v>
      </c>
      <c r="AJ12" s="17">
        <f t="shared" si="15"/>
        <v>0.94375821258851622</v>
      </c>
      <c r="AK12" s="17">
        <f t="shared" si="16"/>
        <v>0.93111571660000081</v>
      </c>
      <c r="AL12" s="18">
        <f t="shared" si="17"/>
        <v>3.3582957712758876E-2</v>
      </c>
      <c r="AM12" s="17"/>
      <c r="AN12" s="18"/>
      <c r="AO12" s="25"/>
      <c r="AP12" s="26"/>
    </row>
    <row r="13" spans="1:42" x14ac:dyDescent="0.25">
      <c r="A13" s="7">
        <v>29</v>
      </c>
      <c r="B13" s="8">
        <v>4247.4769999999999</v>
      </c>
      <c r="C13" s="9">
        <v>4228.4960000000001</v>
      </c>
      <c r="D13" s="9">
        <v>4434.43</v>
      </c>
      <c r="E13" s="9">
        <v>4523.7259999999997</v>
      </c>
      <c r="F13" s="9">
        <v>7313.9970000000003</v>
      </c>
      <c r="G13" s="9">
        <v>7629.05</v>
      </c>
      <c r="H13" s="9">
        <v>8118.5</v>
      </c>
      <c r="I13" s="9">
        <v>8336.3220000000001</v>
      </c>
      <c r="J13" s="9">
        <v>8353.5190000000002</v>
      </c>
      <c r="K13" s="9">
        <v>8412.0110000000004</v>
      </c>
      <c r="L13" s="9">
        <v>8931.2209999999995</v>
      </c>
      <c r="M13" s="9">
        <v>9783.3469999999998</v>
      </c>
      <c r="N13" s="9">
        <v>9906.7209999999995</v>
      </c>
      <c r="O13" s="10">
        <v>10386.9066</v>
      </c>
      <c r="S13" s="7">
        <v>29</v>
      </c>
      <c r="T13" s="13">
        <f t="shared" si="0"/>
        <v>0.99246803315083076</v>
      </c>
      <c r="U13" s="14">
        <f t="shared" si="1"/>
        <v>0.98563383968444174</v>
      </c>
      <c r="V13" s="14">
        <f t="shared" si="2"/>
        <v>0.9647698796201597</v>
      </c>
      <c r="W13" s="14">
        <f t="shared" si="3"/>
        <v>0.95923991143298326</v>
      </c>
      <c r="X13" s="14">
        <f t="shared" si="4"/>
        <v>0.99744708441176277</v>
      </c>
      <c r="Y13" s="14">
        <f t="shared" si="5"/>
        <v>0.98245209355773955</v>
      </c>
      <c r="Z13" s="14">
        <f t="shared" si="6"/>
        <v>0.98132260869976995</v>
      </c>
      <c r="AA13" s="14">
        <f t="shared" si="7"/>
        <v>0.97812672971913273</v>
      </c>
      <c r="AB13" s="14">
        <f t="shared" si="8"/>
        <v>0.93043856872019159</v>
      </c>
      <c r="AC13" s="14">
        <f t="shared" si="9"/>
        <v>0.89736795184176643</v>
      </c>
      <c r="AD13" s="14">
        <f t="shared" si="10"/>
        <v>0.8996147970731615</v>
      </c>
      <c r="AE13" s="14">
        <f t="shared" si="11"/>
        <v>0.91089414859379825</v>
      </c>
      <c r="AF13" s="14">
        <f t="shared" si="12"/>
        <v>0.87059678075734981</v>
      </c>
      <c r="AG13" s="15">
        <f t="shared" si="13"/>
        <v>0.86849679792582768</v>
      </c>
      <c r="AH13" s="28"/>
      <c r="AI13" s="16">
        <f t="shared" si="14"/>
        <v>0.94420494465635119</v>
      </c>
      <c r="AJ13" s="17">
        <f t="shared" si="15"/>
        <v>0.96443832344299729</v>
      </c>
      <c r="AK13" s="17">
        <f t="shared" si="16"/>
        <v>0.95741155910000053</v>
      </c>
      <c r="AL13" s="18">
        <f t="shared" si="17"/>
        <v>2.8241218606017915E-2</v>
      </c>
      <c r="AM13" s="17"/>
      <c r="AN13" s="18"/>
      <c r="AO13" s="25"/>
      <c r="AP13" s="26"/>
    </row>
    <row r="14" spans="1:42" x14ac:dyDescent="0.25">
      <c r="A14" s="7">
        <v>30</v>
      </c>
      <c r="B14" s="8">
        <v>4248.1980000000003</v>
      </c>
      <c r="C14" s="9">
        <v>4222.6610000000001</v>
      </c>
      <c r="D14" s="9">
        <v>4467.5749999999998</v>
      </c>
      <c r="E14" s="9">
        <v>4538.3999999999996</v>
      </c>
      <c r="F14" s="9">
        <v>7452.5230000000001</v>
      </c>
      <c r="G14" s="9">
        <v>7727.6559999999999</v>
      </c>
      <c r="H14" s="9">
        <v>8218.643</v>
      </c>
      <c r="I14" s="9">
        <v>8550.3629999999994</v>
      </c>
      <c r="J14" s="9">
        <v>8722.8250000000007</v>
      </c>
      <c r="K14" s="9">
        <v>8746.4689999999991</v>
      </c>
      <c r="L14" s="9">
        <v>9107.9259999999995</v>
      </c>
      <c r="M14" s="9">
        <v>9853.3909999999996</v>
      </c>
      <c r="N14" s="9">
        <v>10365.25</v>
      </c>
      <c r="O14" s="10">
        <v>10591.812</v>
      </c>
      <c r="S14" s="7">
        <v>30</v>
      </c>
      <c r="T14" s="13">
        <f t="shared" si="0"/>
        <v>0.99263650244493218</v>
      </c>
      <c r="U14" s="14">
        <f t="shared" si="1"/>
        <v>0.98427374061977224</v>
      </c>
      <c r="V14" s="14">
        <f t="shared" si="2"/>
        <v>0.9719810200959389</v>
      </c>
      <c r="W14" s="14">
        <f t="shared" si="3"/>
        <v>0.96235148062624731</v>
      </c>
      <c r="X14" s="14">
        <f t="shared" si="4"/>
        <v>1.0163385817442367</v>
      </c>
      <c r="Y14" s="14">
        <f t="shared" si="5"/>
        <v>0.99515035495822246</v>
      </c>
      <c r="Z14" s="14">
        <f t="shared" si="6"/>
        <v>0.99342738051759605</v>
      </c>
      <c r="AA14" s="14">
        <f t="shared" si="7"/>
        <v>1.0032408296010484</v>
      </c>
      <c r="AB14" s="14">
        <f t="shared" si="8"/>
        <v>0.97157291534222956</v>
      </c>
      <c r="AC14" s="14">
        <f t="shared" si="9"/>
        <v>0.93304692211856377</v>
      </c>
      <c r="AD14" s="14">
        <f t="shared" si="10"/>
        <v>0.91741375566088579</v>
      </c>
      <c r="AE14" s="14">
        <f t="shared" si="11"/>
        <v>0.91741570708948528</v>
      </c>
      <c r="AF14" s="14">
        <f t="shared" si="12"/>
        <v>0.91089203801592078</v>
      </c>
      <c r="AG14" s="15">
        <f t="shared" si="13"/>
        <v>0.88562987619743849</v>
      </c>
      <c r="AH14" s="28"/>
      <c r="AI14" s="16">
        <f t="shared" si="14"/>
        <v>0.96109793607375138</v>
      </c>
      <c r="AJ14" s="17">
        <f t="shared" si="15"/>
        <v>0.98169331497077839</v>
      </c>
      <c r="AK14" s="17">
        <f t="shared" si="16"/>
        <v>0.98013027020000099</v>
      </c>
      <c r="AL14" s="18">
        <f t="shared" si="17"/>
        <v>2.3729305212647267E-2</v>
      </c>
      <c r="AM14" s="17"/>
      <c r="AN14" s="18"/>
      <c r="AO14" s="25"/>
      <c r="AP14" s="26"/>
    </row>
    <row r="15" spans="1:42" x14ac:dyDescent="0.25">
      <c r="A15" s="7">
        <v>31</v>
      </c>
      <c r="B15" s="8">
        <v>4249.29</v>
      </c>
      <c r="C15" s="9">
        <v>4237.1189999999997</v>
      </c>
      <c r="D15" s="9">
        <v>4471.8559999999998</v>
      </c>
      <c r="E15" s="9">
        <v>4562.8590000000004</v>
      </c>
      <c r="F15" s="9">
        <v>7503.2150000000001</v>
      </c>
      <c r="G15" s="9">
        <v>7833.2510000000002</v>
      </c>
      <c r="H15" s="9">
        <v>8293.1370000000006</v>
      </c>
      <c r="I15" s="9">
        <v>8624.1869999999999</v>
      </c>
      <c r="J15" s="9">
        <v>8902.3539999999994</v>
      </c>
      <c r="K15" s="9">
        <v>9123.6309999999994</v>
      </c>
      <c r="L15" s="9">
        <v>9410.6730000000007</v>
      </c>
      <c r="M15" s="9">
        <v>9999.4439999999995</v>
      </c>
      <c r="N15" s="9">
        <v>10387.290000000001</v>
      </c>
      <c r="O15" s="10">
        <v>10963.26302</v>
      </c>
      <c r="S15" s="7">
        <v>31</v>
      </c>
      <c r="T15" s="13">
        <f t="shared" si="0"/>
        <v>0.99289165982240601</v>
      </c>
      <c r="U15" s="14">
        <f t="shared" si="1"/>
        <v>0.98764380270666008</v>
      </c>
      <c r="V15" s="14">
        <f t="shared" si="2"/>
        <v>0.97291240921577027</v>
      </c>
      <c r="W15" s="14">
        <f t="shared" si="3"/>
        <v>0.96753792405667172</v>
      </c>
      <c r="X15" s="14">
        <f t="shared" si="4"/>
        <v>1.0232517083975567</v>
      </c>
      <c r="Y15" s="14">
        <f t="shared" si="5"/>
        <v>1.0087486442366032</v>
      </c>
      <c r="Z15" s="14">
        <f t="shared" si="6"/>
        <v>1.0024318328687054</v>
      </c>
      <c r="AA15" s="14">
        <f t="shared" si="7"/>
        <v>1.0119028303844617</v>
      </c>
      <c r="AB15" s="14">
        <f t="shared" si="8"/>
        <v>0.99156936304334398</v>
      </c>
      <c r="AC15" s="14">
        <f t="shared" si="9"/>
        <v>0.9732814262641889</v>
      </c>
      <c r="AD15" s="14">
        <f t="shared" si="10"/>
        <v>0.94790854254047474</v>
      </c>
      <c r="AE15" s="14">
        <f t="shared" si="11"/>
        <v>0.93101420493327736</v>
      </c>
      <c r="AF15" s="14">
        <f t="shared" si="12"/>
        <v>0.91282890017726481</v>
      </c>
      <c r="AG15" s="15">
        <f t="shared" si="13"/>
        <v>0.91668859597607621</v>
      </c>
      <c r="AH15" s="28"/>
      <c r="AI15" s="16">
        <f t="shared" si="14"/>
        <v>0.97432941747310431</v>
      </c>
      <c r="AJ15" s="17">
        <f t="shared" si="15"/>
        <v>0.99520833393957175</v>
      </c>
      <c r="AK15" s="17">
        <f t="shared" si="16"/>
        <v>0.99963233949999974</v>
      </c>
      <c r="AL15" s="18">
        <f t="shared" si="17"/>
        <v>1.989742577384046E-2</v>
      </c>
      <c r="AM15" s="17"/>
      <c r="AN15" s="18"/>
      <c r="AO15" s="25"/>
      <c r="AP15" s="26"/>
    </row>
    <row r="16" spans="1:42" x14ac:dyDescent="0.25">
      <c r="A16" s="7">
        <v>32</v>
      </c>
      <c r="B16" s="8">
        <v>4288.6689999999999</v>
      </c>
      <c r="C16" s="9">
        <v>4264.95</v>
      </c>
      <c r="D16" s="9">
        <v>4484.7309999999998</v>
      </c>
      <c r="E16" s="9">
        <v>4585.5969999999998</v>
      </c>
      <c r="F16" s="9">
        <v>7537.192</v>
      </c>
      <c r="G16" s="9">
        <v>7940.9549999999999</v>
      </c>
      <c r="H16" s="9">
        <v>8398.1749999999993</v>
      </c>
      <c r="I16" s="9">
        <v>8722.2029999999995</v>
      </c>
      <c r="J16" s="9">
        <v>9034.4519999999993</v>
      </c>
      <c r="K16" s="9">
        <v>9334.8279999999995</v>
      </c>
      <c r="L16" s="9">
        <v>9726.1350000000002</v>
      </c>
      <c r="M16" s="9">
        <v>10328.02</v>
      </c>
      <c r="N16" s="9">
        <v>10544.16</v>
      </c>
      <c r="O16" s="10">
        <v>10978.18094</v>
      </c>
      <c r="S16" s="7">
        <v>32</v>
      </c>
      <c r="T16" s="13">
        <f t="shared" si="0"/>
        <v>1.002092980671806</v>
      </c>
      <c r="U16" s="14">
        <f t="shared" si="1"/>
        <v>0.99413102071331261</v>
      </c>
      <c r="V16" s="14">
        <f t="shared" si="2"/>
        <v>0.97571353860559262</v>
      </c>
      <c r="W16" s="14">
        <f t="shared" si="3"/>
        <v>0.97235943559520488</v>
      </c>
      <c r="X16" s="14">
        <f t="shared" si="4"/>
        <v>1.0278853252266391</v>
      </c>
      <c r="Y16" s="14">
        <f t="shared" si="5"/>
        <v>1.0226185258450002</v>
      </c>
      <c r="Z16" s="14">
        <f t="shared" si="6"/>
        <v>1.0151282871610752</v>
      </c>
      <c r="AA16" s="14">
        <f t="shared" si="7"/>
        <v>1.0234033541814254</v>
      </c>
      <c r="AB16" s="14">
        <f t="shared" si="8"/>
        <v>1.0062828118366969</v>
      </c>
      <c r="AC16" s="14">
        <f t="shared" si="9"/>
        <v>0.99581128497753646</v>
      </c>
      <c r="AD16" s="14">
        <f t="shared" si="10"/>
        <v>0.97968407279712089</v>
      </c>
      <c r="AE16" s="14">
        <f t="shared" si="11"/>
        <v>0.96160679822147987</v>
      </c>
      <c r="AF16" s="14">
        <f t="shared" si="12"/>
        <v>0.92661454297445323</v>
      </c>
      <c r="AG16" s="15">
        <f t="shared" si="13"/>
        <v>0.91793595154117902</v>
      </c>
      <c r="AH16" s="28"/>
      <c r="AI16" s="16">
        <f t="shared" si="14"/>
        <v>0.98723342359632293</v>
      </c>
      <c r="AJ16" s="17">
        <f t="shared" si="15"/>
        <v>1.0083888601607141</v>
      </c>
      <c r="AK16" s="17">
        <f t="shared" si="16"/>
        <v>1.0162581061999996</v>
      </c>
      <c r="AL16" s="18">
        <f t="shared" si="17"/>
        <v>1.6631881585899677E-2</v>
      </c>
      <c r="AM16" s="17"/>
      <c r="AN16" s="18"/>
      <c r="AO16" s="25"/>
      <c r="AP16" s="26"/>
    </row>
    <row r="17" spans="1:42" x14ac:dyDescent="0.25">
      <c r="A17" s="7">
        <v>33</v>
      </c>
      <c r="B17" s="8">
        <v>4343.1639999999998</v>
      </c>
      <c r="C17" s="9">
        <v>4315.1109999999999</v>
      </c>
      <c r="D17" s="9">
        <v>4522.1210000000001</v>
      </c>
      <c r="E17" s="9">
        <v>4627.085</v>
      </c>
      <c r="F17" s="9">
        <v>7572.7079999999996</v>
      </c>
      <c r="G17" s="9">
        <v>7992.3069999999998</v>
      </c>
      <c r="H17" s="9">
        <v>8500.23</v>
      </c>
      <c r="I17" s="9">
        <v>8828.2639999999992</v>
      </c>
      <c r="J17" s="9">
        <v>9155.6129999999994</v>
      </c>
      <c r="K17" s="9">
        <v>9462.7549999999992</v>
      </c>
      <c r="L17" s="9">
        <v>9914.02</v>
      </c>
      <c r="M17" s="9">
        <v>10601.64</v>
      </c>
      <c r="N17" s="9">
        <v>10958.08</v>
      </c>
      <c r="O17" s="10">
        <v>11176.201209999999</v>
      </c>
      <c r="S17" s="7">
        <v>33</v>
      </c>
      <c r="T17" s="13">
        <f t="shared" si="0"/>
        <v>1.0148263151822823</v>
      </c>
      <c r="U17" s="14">
        <f t="shared" si="1"/>
        <v>1.0058232108046385</v>
      </c>
      <c r="V17" s="14">
        <f t="shared" si="2"/>
        <v>0.98384823591708426</v>
      </c>
      <c r="W17" s="14">
        <f t="shared" si="3"/>
        <v>0.98115681754219541</v>
      </c>
      <c r="X17" s="14">
        <f t="shared" si="4"/>
        <v>1.0327288233371754</v>
      </c>
      <c r="Y17" s="14">
        <f t="shared" si="5"/>
        <v>1.0292315222086861</v>
      </c>
      <c r="Z17" s="14">
        <f t="shared" si="6"/>
        <v>1.0274641717248316</v>
      </c>
      <c r="AA17" s="14">
        <f t="shared" si="7"/>
        <v>1.0358478229868218</v>
      </c>
      <c r="AB17" s="14">
        <f t="shared" si="8"/>
        <v>1.0197780666418523</v>
      </c>
      <c r="AC17" s="14">
        <f t="shared" si="9"/>
        <v>1.0094581513422216</v>
      </c>
      <c r="AD17" s="14">
        <f t="shared" si="10"/>
        <v>0.99860915886856516</v>
      </c>
      <c r="AE17" s="14">
        <f t="shared" si="11"/>
        <v>0.98708262535285263</v>
      </c>
      <c r="AF17" s="14">
        <f t="shared" si="12"/>
        <v>0.96298958770328746</v>
      </c>
      <c r="AG17" s="15">
        <f t="shared" si="13"/>
        <v>0.93449333258274991</v>
      </c>
      <c r="AH17" s="28"/>
      <c r="AI17" s="16">
        <f t="shared" si="14"/>
        <v>1.0016669887282317</v>
      </c>
      <c r="AJ17" s="17">
        <f t="shared" si="15"/>
        <v>1.0231317223284075</v>
      </c>
      <c r="AK17" s="17">
        <f t="shared" si="16"/>
        <v>1.0303277590999995</v>
      </c>
      <c r="AL17" s="18">
        <f t="shared" si="17"/>
        <v>1.3844566468069086E-2</v>
      </c>
      <c r="AM17" s="17"/>
      <c r="AN17" s="18"/>
      <c r="AO17" s="25"/>
      <c r="AP17" s="26"/>
    </row>
    <row r="18" spans="1:42" x14ac:dyDescent="0.25">
      <c r="A18" s="7">
        <v>34</v>
      </c>
      <c r="B18" s="8">
        <v>4362.4840000000004</v>
      </c>
      <c r="C18" s="9">
        <v>4364.451</v>
      </c>
      <c r="D18" s="9">
        <v>4586.41</v>
      </c>
      <c r="E18" s="9">
        <v>4671.0439999999999</v>
      </c>
      <c r="F18" s="9">
        <v>7616.52</v>
      </c>
      <c r="G18" s="9">
        <v>7999.0479999999998</v>
      </c>
      <c r="H18" s="9">
        <v>8557.8510000000006</v>
      </c>
      <c r="I18" s="9">
        <v>8920.3559999999998</v>
      </c>
      <c r="J18" s="9">
        <v>9358.7270000000008</v>
      </c>
      <c r="K18" s="9">
        <v>9609.5480000000007</v>
      </c>
      <c r="L18" s="9">
        <v>10094.73</v>
      </c>
      <c r="M18" s="9">
        <v>10861.58</v>
      </c>
      <c r="N18" s="9">
        <v>11218.02</v>
      </c>
      <c r="O18" s="10">
        <v>11530.81018</v>
      </c>
      <c r="S18" s="7">
        <v>34</v>
      </c>
      <c r="T18" s="13">
        <f t="shared" si="0"/>
        <v>1.0193406380145129</v>
      </c>
      <c r="U18" s="14">
        <f t="shared" si="1"/>
        <v>1.0173240313446201</v>
      </c>
      <c r="V18" s="14">
        <f t="shared" si="2"/>
        <v>0.99783517240968878</v>
      </c>
      <c r="W18" s="14">
        <f t="shared" si="3"/>
        <v>0.99047816619741513</v>
      </c>
      <c r="X18" s="14">
        <f t="shared" si="4"/>
        <v>1.0387036892910784</v>
      </c>
      <c r="Y18" s="14">
        <f t="shared" si="5"/>
        <v>1.0300996131980849</v>
      </c>
      <c r="Z18" s="14">
        <f t="shared" si="6"/>
        <v>1.0344291024430541</v>
      </c>
      <c r="AA18" s="14">
        <f t="shared" si="7"/>
        <v>1.0466532653381724</v>
      </c>
      <c r="AB18" s="14">
        <f t="shared" si="8"/>
        <v>1.0424014783378135</v>
      </c>
      <c r="AC18" s="14">
        <f t="shared" si="9"/>
        <v>1.0251175856623516</v>
      </c>
      <c r="AD18" s="14">
        <f t="shared" si="10"/>
        <v>1.016811528956495</v>
      </c>
      <c r="AE18" s="14">
        <f t="shared" si="11"/>
        <v>1.011284754234254</v>
      </c>
      <c r="AF18" s="14">
        <f t="shared" si="12"/>
        <v>0.98583296112523666</v>
      </c>
      <c r="AG18" s="15">
        <f t="shared" si="13"/>
        <v>0.96414381148094053</v>
      </c>
      <c r="AH18" s="28"/>
      <c r="AI18" s="16">
        <f t="shared" si="14"/>
        <v>1.0157468427166942</v>
      </c>
      <c r="AJ18" s="17">
        <f t="shared" si="15"/>
        <v>1.0375132936724312</v>
      </c>
      <c r="AK18" s="17">
        <f t="shared" si="16"/>
        <v>1.0421413365999994</v>
      </c>
      <c r="AL18" s="18">
        <f t="shared" si="17"/>
        <v>1.1465844141013148E-2</v>
      </c>
      <c r="AM18" s="17"/>
      <c r="AN18" s="18"/>
      <c r="AO18" s="25"/>
      <c r="AP18" s="26"/>
    </row>
    <row r="19" spans="1:42" x14ac:dyDescent="0.25">
      <c r="A19" s="7">
        <v>35</v>
      </c>
      <c r="B19" s="8">
        <v>4391.2749999999996</v>
      </c>
      <c r="C19" s="9">
        <v>4398.0219999999999</v>
      </c>
      <c r="D19" s="9">
        <v>4635.6220000000003</v>
      </c>
      <c r="E19" s="9">
        <v>4710.7709999999997</v>
      </c>
      <c r="F19" s="9">
        <v>7573.6490000000003</v>
      </c>
      <c r="G19" s="9">
        <v>8028.558</v>
      </c>
      <c r="H19" s="9">
        <v>8540.9</v>
      </c>
      <c r="I19" s="9">
        <v>8956.1209999999992</v>
      </c>
      <c r="J19" s="9">
        <v>9431.11</v>
      </c>
      <c r="K19" s="9">
        <v>9765.6830000000009</v>
      </c>
      <c r="L19" s="9">
        <v>10259.459999999999</v>
      </c>
      <c r="M19" s="9">
        <v>11033.65</v>
      </c>
      <c r="N19" s="9">
        <v>11481.85</v>
      </c>
      <c r="O19" s="10">
        <v>11817.22162</v>
      </c>
      <c r="S19" s="7">
        <v>35</v>
      </c>
      <c r="T19" s="13">
        <f t="shared" si="0"/>
        <v>1.026067960409065</v>
      </c>
      <c r="U19" s="14">
        <f t="shared" si="1"/>
        <v>1.0251492045579911</v>
      </c>
      <c r="V19" s="14">
        <f t="shared" si="2"/>
        <v>1.0085419048005186</v>
      </c>
      <c r="W19" s="14">
        <f t="shared" si="3"/>
        <v>0.99890213439564335</v>
      </c>
      <c r="X19" s="14">
        <f t="shared" si="4"/>
        <v>1.0328571523078369</v>
      </c>
      <c r="Y19" s="14">
        <f t="shared" si="5"/>
        <v>1.0338998453738981</v>
      </c>
      <c r="Z19" s="14">
        <f t="shared" si="6"/>
        <v>1.0323801525705321</v>
      </c>
      <c r="AA19" s="14">
        <f t="shared" si="7"/>
        <v>1.0508496846329649</v>
      </c>
      <c r="AB19" s="14">
        <f t="shared" si="8"/>
        <v>1.0504637015660929</v>
      </c>
      <c r="AC19" s="14">
        <f t="shared" si="9"/>
        <v>1.0417735963547785</v>
      </c>
      <c r="AD19" s="14">
        <f t="shared" si="10"/>
        <v>1.033404282122256</v>
      </c>
      <c r="AE19" s="14">
        <f t="shared" si="11"/>
        <v>1.0273056064179225</v>
      </c>
      <c r="AF19" s="14">
        <f t="shared" si="12"/>
        <v>1.0090181854458986</v>
      </c>
      <c r="AG19" s="15">
        <f t="shared" si="13"/>
        <v>0.98809198278050003</v>
      </c>
      <c r="AH19" s="28"/>
      <c r="AI19" s="16">
        <f t="shared" si="14"/>
        <v>1.0256218138382784</v>
      </c>
      <c r="AJ19" s="17">
        <f t="shared" si="15"/>
        <v>1.047599875665512</v>
      </c>
      <c r="AK19" s="17">
        <f t="shared" si="16"/>
        <v>1.0519787267000007</v>
      </c>
      <c r="AL19" s="18">
        <f t="shared" si="17"/>
        <v>9.4395930326456323E-3</v>
      </c>
      <c r="AM19" s="17"/>
      <c r="AN19" s="18"/>
      <c r="AO19" s="25"/>
      <c r="AP19" s="26"/>
    </row>
    <row r="20" spans="1:42" x14ac:dyDescent="0.25">
      <c r="A20" s="7">
        <v>36</v>
      </c>
      <c r="B20" s="8">
        <v>4437.3249999999998</v>
      </c>
      <c r="C20" s="9">
        <v>4433.665</v>
      </c>
      <c r="D20" s="9">
        <v>4667.1729999999998</v>
      </c>
      <c r="E20" s="9">
        <v>4758.357</v>
      </c>
      <c r="F20" s="9">
        <v>7574.29</v>
      </c>
      <c r="G20" s="9">
        <v>7990.8429999999998</v>
      </c>
      <c r="H20" s="9">
        <v>8560.6730000000007</v>
      </c>
      <c r="I20" s="9">
        <v>8925.57</v>
      </c>
      <c r="J20" s="9">
        <v>9527.4290000000001</v>
      </c>
      <c r="K20" s="9">
        <v>9878.4670000000006</v>
      </c>
      <c r="L20" s="9">
        <v>10421.48</v>
      </c>
      <c r="M20" s="9">
        <v>11188.21</v>
      </c>
      <c r="N20" s="9">
        <v>11665.32</v>
      </c>
      <c r="O20" s="10">
        <v>12097.91013</v>
      </c>
      <c r="S20" s="7">
        <v>36</v>
      </c>
      <c r="T20" s="13">
        <f t="shared" si="0"/>
        <v>1.036828031134956</v>
      </c>
      <c r="U20" s="14">
        <f t="shared" si="1"/>
        <v>1.0334573469679338</v>
      </c>
      <c r="V20" s="14">
        <f t="shared" si="2"/>
        <v>1.0154062491405793</v>
      </c>
      <c r="W20" s="14">
        <f t="shared" si="3"/>
        <v>1.008992575422675</v>
      </c>
      <c r="X20" s="14">
        <f t="shared" si="4"/>
        <v>1.0329445687480006</v>
      </c>
      <c r="Y20" s="14">
        <f t="shared" si="5"/>
        <v>1.0290429915443218</v>
      </c>
      <c r="Z20" s="14">
        <f t="shared" si="6"/>
        <v>1.0347702113180619</v>
      </c>
      <c r="AA20" s="14">
        <f t="shared" si="7"/>
        <v>1.0472650402634638</v>
      </c>
      <c r="AB20" s="14">
        <f t="shared" si="8"/>
        <v>1.0611919841617941</v>
      </c>
      <c r="AC20" s="14">
        <f t="shared" si="9"/>
        <v>1.0538050531705769</v>
      </c>
      <c r="AD20" s="14">
        <f t="shared" si="10"/>
        <v>1.0497240652092263</v>
      </c>
      <c r="AE20" s="14">
        <f t="shared" si="11"/>
        <v>1.0416961620842662</v>
      </c>
      <c r="AF20" s="14">
        <f t="shared" si="12"/>
        <v>1.0251414205067779</v>
      </c>
      <c r="AG20" s="15">
        <f t="shared" si="13"/>
        <v>1.011561633710987</v>
      </c>
      <c r="AH20" s="28"/>
      <c r="AI20" s="16">
        <f t="shared" si="14"/>
        <v>1.03441623809883</v>
      </c>
      <c r="AJ20" s="17">
        <f t="shared" si="15"/>
        <v>1.056582755746255</v>
      </c>
      <c r="AK20" s="17">
        <f t="shared" si="16"/>
        <v>1.0600996670000002</v>
      </c>
      <c r="AL20" s="18">
        <f t="shared" si="17"/>
        <v>7.7196811056003956E-3</v>
      </c>
      <c r="AM20" s="17"/>
      <c r="AN20" s="18"/>
      <c r="AO20" s="25"/>
      <c r="AP20" s="26"/>
    </row>
    <row r="21" spans="1:42" x14ac:dyDescent="0.25">
      <c r="A21" s="7">
        <v>37</v>
      </c>
      <c r="B21" s="8">
        <v>4439.1589999999997</v>
      </c>
      <c r="C21" s="9">
        <v>4466.1989999999996</v>
      </c>
      <c r="D21" s="9">
        <v>4683.2209999999995</v>
      </c>
      <c r="E21" s="9">
        <v>4777.8990000000003</v>
      </c>
      <c r="F21" s="9">
        <v>7622.5929999999998</v>
      </c>
      <c r="G21" s="9">
        <v>8025.0330000000004</v>
      </c>
      <c r="H21" s="9">
        <v>8522.9179999999997</v>
      </c>
      <c r="I21" s="9">
        <v>8949.4320000000007</v>
      </c>
      <c r="J21" s="9">
        <v>9507.8610000000008</v>
      </c>
      <c r="K21" s="9">
        <v>9981.0259999999998</v>
      </c>
      <c r="L21" s="9">
        <v>10485.040000000001</v>
      </c>
      <c r="M21" s="9">
        <v>11422.28</v>
      </c>
      <c r="N21" s="9">
        <v>11808.67</v>
      </c>
      <c r="O21" s="10">
        <v>12240.437250000001</v>
      </c>
      <c r="S21" s="7">
        <v>37</v>
      </c>
      <c r="T21" s="13">
        <f t="shared" si="0"/>
        <v>1.0372565646791749</v>
      </c>
      <c r="U21" s="14">
        <f t="shared" si="1"/>
        <v>1.0410408024897773</v>
      </c>
      <c r="V21" s="14">
        <f t="shared" si="2"/>
        <v>1.0188977073501224</v>
      </c>
      <c r="W21" s="14">
        <f t="shared" si="3"/>
        <v>1.0131363865971856</v>
      </c>
      <c r="X21" s="14">
        <f t="shared" si="4"/>
        <v>1.039531895283456</v>
      </c>
      <c r="Y21" s="14">
        <f t="shared" si="5"/>
        <v>1.0334459037127752</v>
      </c>
      <c r="Z21" s="14">
        <f t="shared" si="6"/>
        <v>1.0302065807100111</v>
      </c>
      <c r="AA21" s="14">
        <f t="shared" si="7"/>
        <v>1.0500648433450337</v>
      </c>
      <c r="AB21" s="14">
        <f t="shared" si="8"/>
        <v>1.059012444986422</v>
      </c>
      <c r="AC21" s="14">
        <f t="shared" si="9"/>
        <v>1.064745737838362</v>
      </c>
      <c r="AD21" s="14">
        <f t="shared" si="10"/>
        <v>1.0561262711900179</v>
      </c>
      <c r="AE21" s="14">
        <f t="shared" si="11"/>
        <v>1.0634896232955828</v>
      </c>
      <c r="AF21" s="14">
        <f t="shared" si="12"/>
        <v>1.0377389337022709</v>
      </c>
      <c r="AG21" s="15">
        <f t="shared" si="13"/>
        <v>1.023478978509061</v>
      </c>
      <c r="AH21" s="28"/>
      <c r="AI21" s="16">
        <f t="shared" si="14"/>
        <v>1.040583762406375</v>
      </c>
      <c r="AJ21" s="17">
        <f t="shared" si="15"/>
        <v>1.0628824440042186</v>
      </c>
      <c r="AK21" s="17">
        <f t="shared" si="16"/>
        <v>1.0667437446999992</v>
      </c>
      <c r="AL21" s="18">
        <f t="shared" si="17"/>
        <v>6.2674085341438701E-3</v>
      </c>
      <c r="AM21" s="17"/>
      <c r="AN21" s="18"/>
      <c r="AO21" s="25"/>
      <c r="AP21" s="26"/>
    </row>
    <row r="22" spans="1:42" x14ac:dyDescent="0.25">
      <c r="A22" s="7">
        <v>38</v>
      </c>
      <c r="B22" s="8">
        <v>4497.732</v>
      </c>
      <c r="C22" s="9">
        <v>4504.826</v>
      </c>
      <c r="D22" s="9">
        <v>4728.0929999999998</v>
      </c>
      <c r="E22" s="9">
        <v>4806.3869999999997</v>
      </c>
      <c r="F22" s="9">
        <v>7738.7079999999996</v>
      </c>
      <c r="G22" s="9">
        <v>8107.4780000000001</v>
      </c>
      <c r="H22" s="9">
        <v>8557.0759999999991</v>
      </c>
      <c r="I22" s="9">
        <v>8892.51</v>
      </c>
      <c r="J22" s="9">
        <v>9550.7569999999996</v>
      </c>
      <c r="K22" s="9">
        <v>9951.857</v>
      </c>
      <c r="L22" s="9">
        <v>10558.2</v>
      </c>
      <c r="M22" s="9">
        <v>11465.83</v>
      </c>
      <c r="N22" s="9">
        <v>12140.59</v>
      </c>
      <c r="O22" s="10">
        <v>12513.5514</v>
      </c>
      <c r="S22" s="7">
        <v>38</v>
      </c>
      <c r="T22" s="13">
        <f t="shared" si="0"/>
        <v>1.0509427671249432</v>
      </c>
      <c r="U22" s="14">
        <f t="shared" si="1"/>
        <v>1.0500444951326204</v>
      </c>
      <c r="V22" s="14">
        <f t="shared" si="2"/>
        <v>1.0286602143777033</v>
      </c>
      <c r="W22" s="14">
        <f t="shared" si="3"/>
        <v>1.0191771650609789</v>
      </c>
      <c r="X22" s="14">
        <f t="shared" si="4"/>
        <v>1.0553670902126406</v>
      </c>
      <c r="Y22" s="14">
        <f t="shared" si="5"/>
        <v>1.0440629874720069</v>
      </c>
      <c r="Z22" s="14">
        <f t="shared" si="6"/>
        <v>1.0343354244210374</v>
      </c>
      <c r="AA22" s="14">
        <f t="shared" si="7"/>
        <v>1.0433860070777838</v>
      </c>
      <c r="AB22" s="14">
        <f t="shared" si="8"/>
        <v>1.0637903227698831</v>
      </c>
      <c r="AC22" s="14">
        <f t="shared" si="9"/>
        <v>1.0616340769302544</v>
      </c>
      <c r="AD22" s="14">
        <f t="shared" si="10"/>
        <v>1.0634954560477068</v>
      </c>
      <c r="AE22" s="14">
        <f t="shared" si="11"/>
        <v>1.0675444156045195</v>
      </c>
      <c r="AF22" s="14">
        <f t="shared" si="12"/>
        <v>1.0669078669415313</v>
      </c>
      <c r="AG22" s="15">
        <f t="shared" si="13"/>
        <v>1.0463153025348526</v>
      </c>
      <c r="AH22" s="28"/>
      <c r="AI22" s="16">
        <f t="shared" si="14"/>
        <v>1.0496902565506043</v>
      </c>
      <c r="AJ22" s="17">
        <f t="shared" si="15"/>
        <v>1.0721840813178216</v>
      </c>
      <c r="AK22" s="17">
        <f t="shared" si="16"/>
        <v>1.0721303965999995</v>
      </c>
      <c r="AL22" s="18">
        <f t="shared" si="17"/>
        <v>5.0496212673036833E-3</v>
      </c>
      <c r="AM22" s="17"/>
      <c r="AN22" s="18"/>
      <c r="AO22" s="25"/>
      <c r="AP22" s="26"/>
    </row>
    <row r="23" spans="1:42" x14ac:dyDescent="0.25">
      <c r="A23" s="7">
        <v>39</v>
      </c>
      <c r="B23" s="8">
        <v>4508.3190000000004</v>
      </c>
      <c r="C23" s="9">
        <v>4535.0770000000002</v>
      </c>
      <c r="D23" s="9">
        <v>4749.259</v>
      </c>
      <c r="E23" s="9">
        <v>4839.3459999999995</v>
      </c>
      <c r="F23" s="9">
        <v>7696.6679999999997</v>
      </c>
      <c r="G23" s="9">
        <v>8236.5229999999992</v>
      </c>
      <c r="H23" s="9">
        <v>8639.4889999999996</v>
      </c>
      <c r="I23" s="9">
        <v>8899.3970000000008</v>
      </c>
      <c r="J23" s="9">
        <v>9453.6880000000001</v>
      </c>
      <c r="K23" s="9">
        <v>10018.76</v>
      </c>
      <c r="L23" s="9">
        <v>10530.09</v>
      </c>
      <c r="M23" s="9">
        <v>11593.43</v>
      </c>
      <c r="N23" s="9">
        <v>12173.44</v>
      </c>
      <c r="O23" s="10">
        <v>12845.53902</v>
      </c>
      <c r="S23" s="7">
        <v>39</v>
      </c>
      <c r="T23" s="13">
        <f t="shared" si="0"/>
        <v>1.0534165319191888</v>
      </c>
      <c r="U23" s="14">
        <f t="shared" si="1"/>
        <v>1.0570957987839171</v>
      </c>
      <c r="V23" s="14">
        <f t="shared" si="2"/>
        <v>1.0332651623128473</v>
      </c>
      <c r="W23" s="14">
        <f t="shared" si="3"/>
        <v>1.0261660030765705</v>
      </c>
      <c r="X23" s="14">
        <f t="shared" si="4"/>
        <v>1.0496338809388781</v>
      </c>
      <c r="Y23" s="14">
        <f t="shared" si="5"/>
        <v>1.0606811156023976</v>
      </c>
      <c r="Z23" s="14">
        <f t="shared" si="6"/>
        <v>1.0442970848448563</v>
      </c>
      <c r="AA23" s="14">
        <f t="shared" si="7"/>
        <v>1.0441940803249037</v>
      </c>
      <c r="AB23" s="14">
        <f t="shared" si="8"/>
        <v>1.0529785030532941</v>
      </c>
      <c r="AC23" s="14">
        <f t="shared" si="9"/>
        <v>1.0687710871032166</v>
      </c>
      <c r="AD23" s="14">
        <f t="shared" si="10"/>
        <v>1.0606640210237914</v>
      </c>
      <c r="AE23" s="14">
        <f t="shared" si="11"/>
        <v>1.0794248174098087</v>
      </c>
      <c r="AF23" s="14">
        <f t="shared" si="12"/>
        <v>1.0697947055077814</v>
      </c>
      <c r="AG23" s="15">
        <f t="shared" si="13"/>
        <v>1.0740743068298384</v>
      </c>
      <c r="AH23" s="28"/>
      <c r="AI23" s="16">
        <f t="shared" si="14"/>
        <v>1.0553183641950921</v>
      </c>
      <c r="AJ23" s="17">
        <f t="shared" si="15"/>
        <v>1.0779327937467551</v>
      </c>
      <c r="AK23" s="17">
        <f t="shared" si="16"/>
        <v>1.0764589091000003</v>
      </c>
      <c r="AL23" s="18">
        <f t="shared" si="17"/>
        <v>4.0373004195455309E-3</v>
      </c>
      <c r="AM23" s="17"/>
      <c r="AN23" s="18"/>
      <c r="AO23" s="25"/>
      <c r="AP23" s="26"/>
    </row>
    <row r="24" spans="1:42" x14ac:dyDescent="0.25">
      <c r="A24" s="7">
        <v>40</v>
      </c>
      <c r="B24" s="8">
        <v>4552.6310000000003</v>
      </c>
      <c r="C24" s="9">
        <v>4580.9179999999997</v>
      </c>
      <c r="D24" s="9">
        <v>4796.7269999999999</v>
      </c>
      <c r="E24" s="9">
        <v>4875.5349999999999</v>
      </c>
      <c r="F24" s="9">
        <v>7702.19</v>
      </c>
      <c r="G24" s="9">
        <v>8175.8069999999998</v>
      </c>
      <c r="H24" s="9">
        <v>8772.4770000000008</v>
      </c>
      <c r="I24" s="9">
        <v>8987.2209999999995</v>
      </c>
      <c r="J24" s="9">
        <v>9450.5310000000009</v>
      </c>
      <c r="K24" s="9">
        <v>9874.9719999999998</v>
      </c>
      <c r="L24" s="9">
        <v>10598.19</v>
      </c>
      <c r="M24" s="9">
        <v>11602.67</v>
      </c>
      <c r="N24" s="9">
        <v>12298.9</v>
      </c>
      <c r="O24" s="10">
        <v>12914.993119999999</v>
      </c>
      <c r="S24" s="7">
        <v>40</v>
      </c>
      <c r="T24" s="13">
        <f t="shared" si="0"/>
        <v>1.0637705005186608</v>
      </c>
      <c r="U24" s="14">
        <f t="shared" si="1"/>
        <v>1.0677810260715803</v>
      </c>
      <c r="V24" s="14">
        <f t="shared" si="2"/>
        <v>1.0435924640507956</v>
      </c>
      <c r="W24" s="14">
        <f t="shared" si="3"/>
        <v>1.0338397510345256</v>
      </c>
      <c r="X24" s="14">
        <f t="shared" si="4"/>
        <v>1.0503869442502416</v>
      </c>
      <c r="Y24" s="14">
        <f t="shared" si="5"/>
        <v>1.0528622441423272</v>
      </c>
      <c r="Z24" s="14">
        <f t="shared" si="6"/>
        <v>1.0603719916731824</v>
      </c>
      <c r="AA24" s="14">
        <f t="shared" si="7"/>
        <v>1.0544987448893064</v>
      </c>
      <c r="AB24" s="14">
        <f t="shared" si="8"/>
        <v>1.0526268674657713</v>
      </c>
      <c r="AC24" s="14">
        <f t="shared" si="9"/>
        <v>1.0534322171160726</v>
      </c>
      <c r="AD24" s="14">
        <f t="shared" si="10"/>
        <v>1.0675235274317825</v>
      </c>
      <c r="AE24" s="14">
        <f t="shared" si="11"/>
        <v>1.0802851223681227</v>
      </c>
      <c r="AF24" s="14">
        <f t="shared" si="12"/>
        <v>1.0808200560868293</v>
      </c>
      <c r="AG24" s="15">
        <f t="shared" si="13"/>
        <v>1.079881681997034</v>
      </c>
      <c r="AH24" s="28"/>
      <c r="AI24" s="16">
        <f t="shared" si="14"/>
        <v>1.060119509935445</v>
      </c>
      <c r="AJ24" s="17">
        <f t="shared" si="15"/>
        <v>1.0828368232952519</v>
      </c>
      <c r="AK24" s="17">
        <f t="shared" si="16"/>
        <v>1.0799084181999996</v>
      </c>
      <c r="AL24" s="18">
        <f t="shared" si="17"/>
        <v>3.2044967725552986E-3</v>
      </c>
      <c r="AM24" s="17"/>
      <c r="AN24" s="18"/>
      <c r="AO24" s="25"/>
      <c r="AP24" s="26"/>
    </row>
    <row r="25" spans="1:42" x14ac:dyDescent="0.25">
      <c r="A25" s="7">
        <v>41</v>
      </c>
      <c r="B25" s="8">
        <v>4585.1210000000001</v>
      </c>
      <c r="C25" s="9">
        <v>4620.4120000000003</v>
      </c>
      <c r="D25" s="9">
        <v>4811.8630000000003</v>
      </c>
      <c r="E25" s="9">
        <v>4915.6869999999999</v>
      </c>
      <c r="F25" s="9">
        <v>7672.7669999999998</v>
      </c>
      <c r="G25" s="9">
        <v>8146.598</v>
      </c>
      <c r="H25" s="9">
        <v>8660.8889999999992</v>
      </c>
      <c r="I25" s="9">
        <v>9116.2450000000008</v>
      </c>
      <c r="J25" s="9">
        <v>9556.1790000000001</v>
      </c>
      <c r="K25" s="9">
        <v>9866.6149999999998</v>
      </c>
      <c r="L25" s="9">
        <v>10471.049999999999</v>
      </c>
      <c r="M25" s="9">
        <v>11644.49</v>
      </c>
      <c r="N25" s="9">
        <v>12297.29</v>
      </c>
      <c r="O25" s="10">
        <v>13025.444299999999</v>
      </c>
      <c r="S25" s="7">
        <v>41</v>
      </c>
      <c r="T25" s="13">
        <f t="shared" si="0"/>
        <v>1.0713621334803156</v>
      </c>
      <c r="U25" s="14">
        <f t="shared" si="1"/>
        <v>1.0769868105548808</v>
      </c>
      <c r="V25" s="14">
        <f t="shared" si="2"/>
        <v>1.0468855043959879</v>
      </c>
      <c r="W25" s="14">
        <f t="shared" si="3"/>
        <v>1.0423538389620122</v>
      </c>
      <c r="X25" s="14">
        <f t="shared" si="4"/>
        <v>1.0463743796341163</v>
      </c>
      <c r="Y25" s="14">
        <f t="shared" si="5"/>
        <v>1.0491007740771516</v>
      </c>
      <c r="Z25" s="14">
        <f t="shared" si="6"/>
        <v>1.0468838070011874</v>
      </c>
      <c r="AA25" s="14">
        <f t="shared" si="7"/>
        <v>1.0696375342949078</v>
      </c>
      <c r="AB25" s="14">
        <f t="shared" si="8"/>
        <v>1.0643942404624869</v>
      </c>
      <c r="AC25" s="14">
        <f t="shared" si="9"/>
        <v>1.0525407175717256</v>
      </c>
      <c r="AD25" s="14">
        <f t="shared" si="10"/>
        <v>1.0547171009308725</v>
      </c>
      <c r="AE25" s="14">
        <f t="shared" si="11"/>
        <v>1.0841788402638686</v>
      </c>
      <c r="AF25" s="14">
        <f t="shared" si="12"/>
        <v>1.0806785702392903</v>
      </c>
      <c r="AG25" s="15">
        <f t="shared" si="13"/>
        <v>1.089117010651778</v>
      </c>
      <c r="AH25" s="28"/>
      <c r="AI25" s="16">
        <f t="shared" si="14"/>
        <v>1.0625150901800415</v>
      </c>
      <c r="AJ25" s="17">
        <f t="shared" si="15"/>
        <v>1.0852837384568885</v>
      </c>
      <c r="AK25" s="17">
        <f t="shared" si="16"/>
        <v>1.0826379094999998</v>
      </c>
      <c r="AL25" s="18">
        <f t="shared" si="17"/>
        <v>2.5275210878989984E-3</v>
      </c>
      <c r="AM25" s="17"/>
      <c r="AN25" s="18"/>
      <c r="AO25" s="25"/>
      <c r="AP25" s="26"/>
    </row>
    <row r="26" spans="1:42" x14ac:dyDescent="0.25">
      <c r="A26" s="7">
        <v>42</v>
      </c>
      <c r="B26" s="8">
        <v>4607.3509999999997</v>
      </c>
      <c r="C26" s="9">
        <v>4651.7439999999997</v>
      </c>
      <c r="D26" s="9">
        <v>4854.5060000000003</v>
      </c>
      <c r="E26" s="9">
        <v>4922.1499999999996</v>
      </c>
      <c r="F26" s="9">
        <v>7683.9889999999996</v>
      </c>
      <c r="G26" s="9">
        <v>8139.8339999999998</v>
      </c>
      <c r="H26" s="9">
        <v>8647.0360000000001</v>
      </c>
      <c r="I26" s="9">
        <v>9028.9290000000001</v>
      </c>
      <c r="J26" s="9">
        <v>9673.9519999999993</v>
      </c>
      <c r="K26" s="9">
        <v>9971.7090000000007</v>
      </c>
      <c r="L26" s="9">
        <v>10445.68</v>
      </c>
      <c r="M26" s="9">
        <v>11532.21</v>
      </c>
      <c r="N26" s="9">
        <v>12365.45</v>
      </c>
      <c r="O26" s="10">
        <v>13080.11729</v>
      </c>
      <c r="S26" s="7">
        <v>42</v>
      </c>
      <c r="T26" s="13">
        <f t="shared" si="0"/>
        <v>1.0765564086646056</v>
      </c>
      <c r="U26" s="14">
        <f t="shared" si="1"/>
        <v>1.0842900880003348</v>
      </c>
      <c r="V26" s="14">
        <f t="shared" si="2"/>
        <v>1.056163062498527</v>
      </c>
      <c r="W26" s="14">
        <f t="shared" si="3"/>
        <v>1.0437242949860046</v>
      </c>
      <c r="X26" s="14">
        <f t="shared" si="4"/>
        <v>1.0479047810249382</v>
      </c>
      <c r="Y26" s="14">
        <f t="shared" si="5"/>
        <v>1.0482297211989</v>
      </c>
      <c r="Z26" s="14">
        <f t="shared" si="6"/>
        <v>1.045209327466998</v>
      </c>
      <c r="AA26" s="14">
        <f t="shared" si="7"/>
        <v>1.0593924749591292</v>
      </c>
      <c r="AB26" s="14">
        <f t="shared" si="8"/>
        <v>1.0775121302468857</v>
      </c>
      <c r="AC26" s="14">
        <f t="shared" si="9"/>
        <v>1.063751828390632</v>
      </c>
      <c r="AD26" s="14">
        <f t="shared" si="10"/>
        <v>1.0521616577947386</v>
      </c>
      <c r="AE26" s="14">
        <f t="shared" si="11"/>
        <v>1.0737248315279919</v>
      </c>
      <c r="AF26" s="14">
        <f t="shared" si="12"/>
        <v>1.0866684307164776</v>
      </c>
      <c r="AG26" s="15">
        <f t="shared" si="13"/>
        <v>1.0936884695641005</v>
      </c>
      <c r="AH26" s="28"/>
      <c r="AI26" s="16">
        <f t="shared" si="14"/>
        <v>1.0649269647885902</v>
      </c>
      <c r="AJ26" s="17">
        <f t="shared" si="15"/>
        <v>1.0877472971545925</v>
      </c>
      <c r="AK26" s="17">
        <f t="shared" si="16"/>
        <v>1.0847862182000023</v>
      </c>
      <c r="AL26" s="18">
        <f t="shared" si="17"/>
        <v>1.9843279836697647E-3</v>
      </c>
      <c r="AM26" s="17"/>
      <c r="AN26" s="18"/>
      <c r="AO26" s="25"/>
      <c r="AP26" s="26"/>
    </row>
    <row r="27" spans="1:42" x14ac:dyDescent="0.25">
      <c r="A27" s="7">
        <v>43</v>
      </c>
      <c r="B27" s="8">
        <v>4598.348</v>
      </c>
      <c r="C27" s="9">
        <v>4668.2960000000003</v>
      </c>
      <c r="D27" s="9">
        <v>4882.5889999999999</v>
      </c>
      <c r="E27" s="9">
        <v>4979.165</v>
      </c>
      <c r="F27" s="9">
        <v>7694.674</v>
      </c>
      <c r="G27" s="9">
        <v>8150.9049999999997</v>
      </c>
      <c r="H27" s="9">
        <v>8638.17</v>
      </c>
      <c r="I27" s="9">
        <v>9031.2270000000008</v>
      </c>
      <c r="J27" s="9">
        <v>9596.2219999999998</v>
      </c>
      <c r="K27" s="9">
        <v>10116.33</v>
      </c>
      <c r="L27" s="9">
        <v>10548.62</v>
      </c>
      <c r="M27" s="9">
        <v>11467.15</v>
      </c>
      <c r="N27" s="9">
        <v>12256.65</v>
      </c>
      <c r="O27" s="10">
        <v>13137.730439999999</v>
      </c>
      <c r="S27" s="7">
        <v>43</v>
      </c>
      <c r="T27" s="13">
        <f t="shared" si="0"/>
        <v>1.0744527622640585</v>
      </c>
      <c r="U27" s="14">
        <f t="shared" si="1"/>
        <v>1.0881482473351094</v>
      </c>
      <c r="V27" s="14">
        <f t="shared" si="2"/>
        <v>1.0622728968017796</v>
      </c>
      <c r="W27" s="14">
        <f t="shared" si="3"/>
        <v>1.0558141217240413</v>
      </c>
      <c r="X27" s="14">
        <f t="shared" si="4"/>
        <v>1.0493619489861694</v>
      </c>
      <c r="Y27" s="14">
        <f t="shared" si="5"/>
        <v>1.0496554199592671</v>
      </c>
      <c r="Z27" s="14">
        <f t="shared" si="6"/>
        <v>1.0441376508951274</v>
      </c>
      <c r="AA27" s="14">
        <f t="shared" si="7"/>
        <v>1.0596621064854661</v>
      </c>
      <c r="AB27" s="14">
        <f t="shared" si="8"/>
        <v>1.0688543430380915</v>
      </c>
      <c r="AC27" s="14">
        <f t="shared" si="9"/>
        <v>1.0791795603043572</v>
      </c>
      <c r="AD27" s="14">
        <f t="shared" si="10"/>
        <v>1.0625304917101361</v>
      </c>
      <c r="AE27" s="14">
        <f t="shared" si="11"/>
        <v>1.0676673163128501</v>
      </c>
      <c r="AF27" s="14">
        <f t="shared" si="12"/>
        <v>1.0771071510815307</v>
      </c>
      <c r="AG27" s="15">
        <f t="shared" si="13"/>
        <v>1.0985057687100677</v>
      </c>
      <c r="AH27" s="28"/>
      <c r="AI27" s="16">
        <f t="shared" si="14"/>
        <v>1.0669535561148611</v>
      </c>
      <c r="AJ27" s="17">
        <f t="shared" si="15"/>
        <v>1.0898173163300633</v>
      </c>
      <c r="AK27" s="17">
        <f t="shared" si="16"/>
        <v>1.0864720291000003</v>
      </c>
      <c r="AL27" s="18">
        <f t="shared" si="17"/>
        <v>1.5540489653300682E-3</v>
      </c>
      <c r="AM27" s="17"/>
      <c r="AN27" s="18"/>
      <c r="AO27" s="25"/>
      <c r="AP27" s="26"/>
    </row>
    <row r="28" spans="1:42" x14ac:dyDescent="0.25">
      <c r="A28" s="7">
        <v>44</v>
      </c>
      <c r="B28" s="8">
        <v>4661.9409999999998</v>
      </c>
      <c r="C28" s="9">
        <v>4687.3649999999998</v>
      </c>
      <c r="D28" s="9">
        <v>4891.5990000000002</v>
      </c>
      <c r="E28" s="9">
        <v>4976.1120000000001</v>
      </c>
      <c r="F28" s="9">
        <v>7749.2430000000004</v>
      </c>
      <c r="G28" s="9">
        <v>8173.8879999999999</v>
      </c>
      <c r="H28" s="9">
        <v>8626.9830000000002</v>
      </c>
      <c r="I28" s="9">
        <v>8976.0589999999993</v>
      </c>
      <c r="J28" s="9">
        <v>9565.2900000000009</v>
      </c>
      <c r="K28" s="9">
        <v>9988.1309999999994</v>
      </c>
      <c r="L28" s="9">
        <v>10649.26</v>
      </c>
      <c r="M28" s="9">
        <v>11564.61</v>
      </c>
      <c r="N28" s="9">
        <v>12124.64</v>
      </c>
      <c r="O28" s="10">
        <v>13042.605320000001</v>
      </c>
      <c r="S28" s="7">
        <v>44</v>
      </c>
      <c r="T28" s="13">
        <f t="shared" si="0"/>
        <v>1.0893119409322798</v>
      </c>
      <c r="U28" s="14">
        <f t="shared" si="1"/>
        <v>1.0925931023589623</v>
      </c>
      <c r="V28" s="14">
        <f t="shared" si="2"/>
        <v>1.0642331434660359</v>
      </c>
      <c r="W28" s="14">
        <f t="shared" si="3"/>
        <v>1.0551667439983337</v>
      </c>
      <c r="X28" s="14">
        <f t="shared" si="4"/>
        <v>1.0568038019086228</v>
      </c>
      <c r="Y28" s="14">
        <f t="shared" si="5"/>
        <v>1.0526151195897895</v>
      </c>
      <c r="Z28" s="14">
        <f t="shared" si="6"/>
        <v>1.0427854237566752</v>
      </c>
      <c r="AA28" s="14">
        <f t="shared" si="7"/>
        <v>1.0531890725233488</v>
      </c>
      <c r="AB28" s="14">
        <f t="shared" si="8"/>
        <v>1.0654090494070299</v>
      </c>
      <c r="AC28" s="14">
        <f t="shared" si="9"/>
        <v>1.0655036778003801</v>
      </c>
      <c r="AD28" s="14">
        <f t="shared" si="10"/>
        <v>1.0726676536029438</v>
      </c>
      <c r="AE28" s="14">
        <f t="shared" si="11"/>
        <v>1.0767414852779245</v>
      </c>
      <c r="AF28" s="14">
        <f t="shared" si="12"/>
        <v>1.0655061903774008</v>
      </c>
      <c r="AG28" s="15">
        <f t="shared" si="13"/>
        <v>1.0905519220737352</v>
      </c>
      <c r="AH28" s="28"/>
      <c r="AI28" s="16">
        <f t="shared" si="14"/>
        <v>1.0673627376481043</v>
      </c>
      <c r="AJ28" s="17">
        <f t="shared" si="15"/>
        <v>1.0902352662191612</v>
      </c>
      <c r="AK28" s="17">
        <f t="shared" si="16"/>
        <v>1.0877938765999984</v>
      </c>
      <c r="AL28" s="18">
        <f t="shared" si="17"/>
        <v>1.2166419977632792E-3</v>
      </c>
      <c r="AM28" s="17"/>
      <c r="AN28" s="18"/>
      <c r="AO28" s="25"/>
      <c r="AP28" s="26"/>
    </row>
    <row r="29" spans="1:42" x14ac:dyDescent="0.25">
      <c r="A29" s="7">
        <v>45</v>
      </c>
      <c r="B29" s="8">
        <v>4657.0379999999996</v>
      </c>
      <c r="C29" s="9">
        <v>4729.277</v>
      </c>
      <c r="D29" s="9">
        <v>4898.375</v>
      </c>
      <c r="E29" s="9">
        <v>4998.8639999999996</v>
      </c>
      <c r="F29" s="9">
        <v>7758.9849999999997</v>
      </c>
      <c r="G29" s="9">
        <v>8197.5049999999992</v>
      </c>
      <c r="H29" s="9">
        <v>8584.6460000000006</v>
      </c>
      <c r="I29" s="9">
        <v>8968.9719999999998</v>
      </c>
      <c r="J29" s="9">
        <v>9503.2260000000006</v>
      </c>
      <c r="K29" s="9">
        <v>9921.6859999999997</v>
      </c>
      <c r="L29" s="9">
        <v>10514.52</v>
      </c>
      <c r="M29" s="9">
        <v>11717.99</v>
      </c>
      <c r="N29" s="9">
        <v>12228.4</v>
      </c>
      <c r="O29" s="10">
        <v>12907.938609999999</v>
      </c>
      <c r="S29" s="7">
        <v>45</v>
      </c>
      <c r="T29" s="13">
        <f t="shared" si="0"/>
        <v>1.0881663030002702</v>
      </c>
      <c r="U29" s="14">
        <f t="shared" si="1"/>
        <v>1.1023625063004239</v>
      </c>
      <c r="V29" s="14">
        <f t="shared" si="2"/>
        <v>1.0657073533880115</v>
      </c>
      <c r="W29" s="14">
        <f t="shared" si="3"/>
        <v>1.0599912241867717</v>
      </c>
      <c r="X29" s="14">
        <f t="shared" si="4"/>
        <v>1.0581323681489889</v>
      </c>
      <c r="Y29" s="14">
        <f t="shared" si="5"/>
        <v>1.055656464330426</v>
      </c>
      <c r="Z29" s="14">
        <f t="shared" si="6"/>
        <v>1.0376679445074886</v>
      </c>
      <c r="AA29" s="14">
        <f t="shared" si="7"/>
        <v>1.0523575326507864</v>
      </c>
      <c r="AB29" s="14">
        <f t="shared" si="8"/>
        <v>1.0584961855793364</v>
      </c>
      <c r="AC29" s="14">
        <f t="shared" si="9"/>
        <v>1.0584155256854904</v>
      </c>
      <c r="AD29" s="14">
        <f t="shared" si="10"/>
        <v>1.0590957021578236</v>
      </c>
      <c r="AE29" s="14">
        <f t="shared" si="11"/>
        <v>1.0910221751595484</v>
      </c>
      <c r="AF29" s="14">
        <f t="shared" si="12"/>
        <v>1.0746245577939639</v>
      </c>
      <c r="AG29" s="15">
        <f t="shared" si="13"/>
        <v>1.0792918221300034</v>
      </c>
      <c r="AH29" s="28"/>
      <c r="AI29" s="16">
        <f t="shared" si="14"/>
        <v>1.0672134046442381</v>
      </c>
      <c r="AJ29" s="17">
        <f t="shared" si="15"/>
        <v>1.090082733156611</v>
      </c>
      <c r="AK29" s="17">
        <f t="shared" si="16"/>
        <v>1.0888301447000019</v>
      </c>
      <c r="AL29" s="18">
        <f t="shared" si="17"/>
        <v>9.5263277565282856E-4</v>
      </c>
      <c r="AM29" s="17"/>
      <c r="AN29" s="18"/>
      <c r="AO29" s="25"/>
      <c r="AP29" s="26"/>
    </row>
    <row r="30" spans="1:42" x14ac:dyDescent="0.25">
      <c r="A30" s="7">
        <v>46</v>
      </c>
      <c r="B30" s="8">
        <v>4635.0950000000003</v>
      </c>
      <c r="C30" s="9">
        <v>4731.4170000000004</v>
      </c>
      <c r="D30" s="9">
        <v>4920.6419999999998</v>
      </c>
      <c r="E30" s="9">
        <v>5005.7460000000001</v>
      </c>
      <c r="F30" s="9">
        <v>7755.7960000000003</v>
      </c>
      <c r="G30" s="9">
        <v>8251.8070000000007</v>
      </c>
      <c r="H30" s="9">
        <v>8620.2459999999992</v>
      </c>
      <c r="I30" s="9">
        <v>8915.7450000000008</v>
      </c>
      <c r="J30" s="9">
        <v>9521.3310000000001</v>
      </c>
      <c r="K30" s="9">
        <v>9853.9940000000006</v>
      </c>
      <c r="L30" s="9">
        <v>10466.56</v>
      </c>
      <c r="M30" s="9">
        <v>11578.82</v>
      </c>
      <c r="N30" s="9">
        <v>12373.51</v>
      </c>
      <c r="O30" s="10">
        <v>13023.4004</v>
      </c>
      <c r="S30" s="7">
        <v>46</v>
      </c>
      <c r="T30" s="13">
        <f t="shared" si="0"/>
        <v>1.0830390884087777</v>
      </c>
      <c r="U30" s="14">
        <f t="shared" si="1"/>
        <v>1.1028613258374236</v>
      </c>
      <c r="V30" s="14">
        <f t="shared" si="2"/>
        <v>1.0705518386791315</v>
      </c>
      <c r="W30" s="14">
        <f t="shared" si="3"/>
        <v>1.0614505276614921</v>
      </c>
      <c r="X30" s="14">
        <f t="shared" si="4"/>
        <v>1.057697467949797</v>
      </c>
      <c r="Y30" s="14">
        <f t="shared" si="5"/>
        <v>1.0626493551339171</v>
      </c>
      <c r="Z30" s="14">
        <f t="shared" si="6"/>
        <v>1.0419710897768992</v>
      </c>
      <c r="AA30" s="14">
        <f t="shared" si="7"/>
        <v>1.0461122422885907</v>
      </c>
      <c r="AB30" s="14">
        <f t="shared" si="8"/>
        <v>1.0605127716775637</v>
      </c>
      <c r="AC30" s="14">
        <f t="shared" si="9"/>
        <v>1.0511943473731853</v>
      </c>
      <c r="AD30" s="14">
        <f t="shared" si="10"/>
        <v>1.0542648368519902</v>
      </c>
      <c r="AE30" s="14">
        <f t="shared" si="11"/>
        <v>1.0780645300244225</v>
      </c>
      <c r="AF30" s="14">
        <f t="shared" si="12"/>
        <v>1.0873767387482576</v>
      </c>
      <c r="AG30" s="15">
        <f t="shared" si="13"/>
        <v>1.0889461108185901</v>
      </c>
      <c r="AH30" s="28"/>
      <c r="AI30" s="16">
        <f t="shared" si="14"/>
        <v>1.0676208765164312</v>
      </c>
      <c r="AJ30" s="17">
        <f t="shared" si="15"/>
        <v>1.0904989367483124</v>
      </c>
      <c r="AK30" s="17">
        <f t="shared" si="16"/>
        <v>1.0896390669999976</v>
      </c>
      <c r="AL30" s="18">
        <f t="shared" si="17"/>
        <v>7.4292790655472452E-4</v>
      </c>
      <c r="AM30" s="17"/>
      <c r="AN30" s="18"/>
      <c r="AO30" s="25"/>
      <c r="AP30" s="26"/>
    </row>
    <row r="31" spans="1:42" x14ac:dyDescent="0.25">
      <c r="A31" s="7">
        <v>47</v>
      </c>
      <c r="B31" s="8">
        <v>4623.5929999999998</v>
      </c>
      <c r="C31" s="9">
        <v>4721.5060000000003</v>
      </c>
      <c r="D31" s="9">
        <v>4924.2969999999996</v>
      </c>
      <c r="E31" s="9">
        <v>5027.3109999999997</v>
      </c>
      <c r="F31" s="9">
        <v>7781.6</v>
      </c>
      <c r="G31" s="9">
        <v>8227.7800000000007</v>
      </c>
      <c r="H31" s="9">
        <v>8655.4050000000007</v>
      </c>
      <c r="I31" s="9">
        <v>8945.2839999999997</v>
      </c>
      <c r="J31" s="9">
        <v>9462.6299999999992</v>
      </c>
      <c r="K31" s="9">
        <v>9900.5609999999997</v>
      </c>
      <c r="L31" s="9">
        <v>10396.5</v>
      </c>
      <c r="M31" s="9">
        <v>11548.65</v>
      </c>
      <c r="N31" s="9">
        <v>12206.95</v>
      </c>
      <c r="O31" s="10">
        <v>13150.920990000001</v>
      </c>
      <c r="S31" s="7">
        <v>47</v>
      </c>
      <c r="T31" s="13">
        <f t="shared" si="0"/>
        <v>1.0803515241636268</v>
      </c>
      <c r="U31" s="14">
        <f t="shared" si="1"/>
        <v>1.1005511387200388</v>
      </c>
      <c r="V31" s="14">
        <f t="shared" si="2"/>
        <v>1.0713470330806694</v>
      </c>
      <c r="W31" s="14">
        <f t="shared" si="3"/>
        <v>1.0660233087472721</v>
      </c>
      <c r="X31" s="14">
        <f t="shared" si="4"/>
        <v>1.0612164910730169</v>
      </c>
      <c r="Y31" s="14">
        <f t="shared" si="5"/>
        <v>1.0595552115050364</v>
      </c>
      <c r="Z31" s="14">
        <f t="shared" si="6"/>
        <v>1.0462209292299109</v>
      </c>
      <c r="AA31" s="14">
        <f t="shared" si="7"/>
        <v>1.0495781455333517</v>
      </c>
      <c r="AB31" s="14">
        <f t="shared" si="8"/>
        <v>1.0539744882999305</v>
      </c>
      <c r="AC31" s="14">
        <f t="shared" si="9"/>
        <v>1.0561619744261472</v>
      </c>
      <c r="AD31" s="14">
        <f t="shared" si="10"/>
        <v>1.0472079055899663</v>
      </c>
      <c r="AE31" s="14">
        <f t="shared" si="11"/>
        <v>1.075255503986291</v>
      </c>
      <c r="AF31" s="14">
        <f t="shared" si="12"/>
        <v>1.0727395444835817</v>
      </c>
      <c r="AG31" s="15">
        <f t="shared" si="13"/>
        <v>1.0996086909639253</v>
      </c>
      <c r="AH31" s="28"/>
      <c r="AI31" s="16">
        <f t="shared" si="14"/>
        <v>1.0671279921287689</v>
      </c>
      <c r="AJ31" s="17">
        <f t="shared" si="15"/>
        <v>1.0899954903353504</v>
      </c>
      <c r="AK31" s="17">
        <f t="shared" si="16"/>
        <v>1.0902587266999975</v>
      </c>
      <c r="AL31" s="18">
        <f t="shared" si="17"/>
        <v>5.6868344644245283E-4</v>
      </c>
      <c r="AM31" s="17"/>
      <c r="AN31" s="18"/>
      <c r="AO31" s="25"/>
      <c r="AP31" s="26"/>
    </row>
    <row r="32" spans="1:42" x14ac:dyDescent="0.25">
      <c r="A32" s="7">
        <v>48</v>
      </c>
      <c r="B32" s="8">
        <v>4584.9679999999998</v>
      </c>
      <c r="C32" s="9">
        <v>4691.2030000000004</v>
      </c>
      <c r="D32" s="9">
        <v>4912.9629999999997</v>
      </c>
      <c r="E32" s="9">
        <v>5034.9610000000002</v>
      </c>
      <c r="F32" s="9">
        <v>7892.71</v>
      </c>
      <c r="G32" s="9">
        <v>8260.2330000000002</v>
      </c>
      <c r="H32" s="9">
        <v>8657.9519999999993</v>
      </c>
      <c r="I32" s="9">
        <v>8936.9179999999997</v>
      </c>
      <c r="J32" s="9">
        <v>9548.3619999999992</v>
      </c>
      <c r="K32" s="9">
        <v>9845.2309999999998</v>
      </c>
      <c r="L32" s="9">
        <v>10417</v>
      </c>
      <c r="M32" s="9">
        <v>11506.79</v>
      </c>
      <c r="N32" s="9">
        <v>12204.89</v>
      </c>
      <c r="O32" s="10">
        <v>12970.536609999999</v>
      </c>
      <c r="S32" s="7">
        <v>48</v>
      </c>
      <c r="T32" s="13">
        <f t="shared" si="0"/>
        <v>1.071326383408197</v>
      </c>
      <c r="U32" s="14">
        <f t="shared" si="1"/>
        <v>1.0934877142201795</v>
      </c>
      <c r="V32" s="14">
        <f t="shared" si="2"/>
        <v>1.0688811689638349</v>
      </c>
      <c r="W32" s="14">
        <f t="shared" si="3"/>
        <v>1.0676454638739228</v>
      </c>
      <c r="X32" s="14">
        <f t="shared" si="4"/>
        <v>1.0763691286183961</v>
      </c>
      <c r="Y32" s="14">
        <f t="shared" si="5"/>
        <v>1.0637344366762214</v>
      </c>
      <c r="Z32" s="14">
        <f t="shared" si="6"/>
        <v>1.0465287975164612</v>
      </c>
      <c r="AA32" s="14">
        <f t="shared" si="7"/>
        <v>1.0485965365910832</v>
      </c>
      <c r="AB32" s="14">
        <f t="shared" si="8"/>
        <v>1.0635235608971818</v>
      </c>
      <c r="AC32" s="14">
        <f t="shared" si="9"/>
        <v>1.0502595369738656</v>
      </c>
      <c r="AD32" s="14">
        <f t="shared" si="10"/>
        <v>1.0492728084000076</v>
      </c>
      <c r="AE32" s="14">
        <f t="shared" si="11"/>
        <v>1.0713580618266563</v>
      </c>
      <c r="AF32" s="14">
        <f t="shared" si="12"/>
        <v>1.0725585129022581</v>
      </c>
      <c r="AG32" s="15">
        <f t="shared" si="13"/>
        <v>1.0845259273983188</v>
      </c>
      <c r="AH32" s="28"/>
      <c r="AI32" s="16">
        <f t="shared" si="14"/>
        <v>1.0662905741618989</v>
      </c>
      <c r="AJ32" s="17">
        <f t="shared" si="15"/>
        <v>1.0891401273290879</v>
      </c>
      <c r="AK32" s="17">
        <f t="shared" si="16"/>
        <v>1.0907070565999986</v>
      </c>
      <c r="AL32" s="18">
        <f t="shared" si="17"/>
        <v>4.1121422743217728E-4</v>
      </c>
      <c r="AM32" s="17"/>
      <c r="AN32" s="18"/>
      <c r="AO32" s="25"/>
      <c r="AP32" s="26"/>
    </row>
    <row r="33" spans="1:67" x14ac:dyDescent="0.25">
      <c r="A33" s="7">
        <v>49</v>
      </c>
      <c r="B33" s="8">
        <v>4572.0230000000001</v>
      </c>
      <c r="C33" s="9">
        <v>4666.8639999999996</v>
      </c>
      <c r="D33" s="9">
        <v>4891.6819999999998</v>
      </c>
      <c r="E33" s="9">
        <v>5023.875</v>
      </c>
      <c r="F33" s="9">
        <v>7957.0190000000002</v>
      </c>
      <c r="G33" s="9">
        <v>8388.5159999999996</v>
      </c>
      <c r="H33" s="9">
        <v>8652.0570000000007</v>
      </c>
      <c r="I33" s="9">
        <v>8968.4650000000001</v>
      </c>
      <c r="J33" s="9">
        <v>9532.2710000000006</v>
      </c>
      <c r="K33" s="9">
        <v>9885.0310000000009</v>
      </c>
      <c r="L33" s="9">
        <v>10371.799999999999</v>
      </c>
      <c r="M33" s="9">
        <v>11509.94</v>
      </c>
      <c r="N33" s="9">
        <v>12126.46</v>
      </c>
      <c r="O33" s="10">
        <v>12994.30156</v>
      </c>
      <c r="S33" s="7">
        <v>49</v>
      </c>
      <c r="T33" s="13">
        <f t="shared" si="0"/>
        <v>1.0683016469142412</v>
      </c>
      <c r="U33" s="14">
        <f t="shared" si="1"/>
        <v>1.0878144578131543</v>
      </c>
      <c r="V33" s="14">
        <f t="shared" si="2"/>
        <v>1.0642512012321992</v>
      </c>
      <c r="W33" s="14">
        <f t="shared" si="3"/>
        <v>1.0652947172420211</v>
      </c>
      <c r="X33" s="14">
        <f t="shared" si="4"/>
        <v>1.0851392750310125</v>
      </c>
      <c r="Y33" s="14">
        <f t="shared" si="5"/>
        <v>1.0802544361411439</v>
      </c>
      <c r="Z33" s="14">
        <f t="shared" si="6"/>
        <v>1.045816240174799</v>
      </c>
      <c r="AA33" s="14">
        <f t="shared" si="7"/>
        <v>1.0522980447552892</v>
      </c>
      <c r="AB33" s="14">
        <f t="shared" si="8"/>
        <v>1.0617312998142447</v>
      </c>
      <c r="AC33" s="14">
        <f t="shared" si="9"/>
        <v>1.0545052808849593</v>
      </c>
      <c r="AD33" s="14">
        <f t="shared" si="10"/>
        <v>1.0447199495212824</v>
      </c>
      <c r="AE33" s="14">
        <f t="shared" si="11"/>
        <v>1.0716513476078997</v>
      </c>
      <c r="AF33" s="14">
        <f t="shared" si="12"/>
        <v>1.0656661309007058</v>
      </c>
      <c r="AG33" s="15">
        <f t="shared" si="13"/>
        <v>1.0865130236313656</v>
      </c>
      <c r="AH33" s="28"/>
      <c r="AI33" s="16">
        <f t="shared" si="14"/>
        <v>1.0667112179760225</v>
      </c>
      <c r="AJ33" s="17">
        <f t="shared" si="15"/>
        <v>1.089569785124417</v>
      </c>
      <c r="AK33" s="17">
        <f t="shared" si="16"/>
        <v>1.0909818390999986</v>
      </c>
      <c r="AL33" s="18">
        <f t="shared" si="17"/>
        <v>2.5193061540895734E-4</v>
      </c>
      <c r="AM33" s="17"/>
      <c r="AN33" s="18"/>
      <c r="AO33" s="25"/>
      <c r="AP33" s="26"/>
    </row>
    <row r="34" spans="1:67" x14ac:dyDescent="0.25">
      <c r="A34" s="7">
        <v>50</v>
      </c>
      <c r="B34" s="8">
        <v>4524.2889999999998</v>
      </c>
      <c r="C34" s="9">
        <v>4645.4179999999997</v>
      </c>
      <c r="D34" s="9">
        <v>4889.6530000000002</v>
      </c>
      <c r="E34" s="9">
        <v>4997.1719999999996</v>
      </c>
      <c r="F34" s="9">
        <v>7971.18</v>
      </c>
      <c r="G34" s="9">
        <v>8463.0470000000005</v>
      </c>
      <c r="H34" s="9">
        <v>8950.4030000000002</v>
      </c>
      <c r="I34" s="9">
        <v>9123.0460000000003</v>
      </c>
      <c r="J34" s="9">
        <v>9742.018</v>
      </c>
      <c r="K34" s="9">
        <v>10052.08</v>
      </c>
      <c r="L34" s="9">
        <v>10596.25</v>
      </c>
      <c r="M34" s="9">
        <v>11641.13</v>
      </c>
      <c r="N34" s="9">
        <v>12255.18</v>
      </c>
      <c r="O34" s="10">
        <v>13069.75035</v>
      </c>
      <c r="S34" s="7">
        <v>50</v>
      </c>
      <c r="T34" s="13">
        <f t="shared" si="0"/>
        <v>1.0571480917344434</v>
      </c>
      <c r="U34" s="14">
        <f t="shared" si="1"/>
        <v>1.0828155401540451</v>
      </c>
      <c r="V34" s="14">
        <f t="shared" si="2"/>
        <v>1.0638097649967082</v>
      </c>
      <c r="W34" s="14">
        <f t="shared" si="3"/>
        <v>1.0596324416411125</v>
      </c>
      <c r="X34" s="14">
        <f t="shared" si="4"/>
        <v>1.0870704828456117</v>
      </c>
      <c r="Y34" s="14">
        <f t="shared" si="5"/>
        <v>1.0898523725794884</v>
      </c>
      <c r="Z34" s="14">
        <f t="shared" si="6"/>
        <v>1.0818787732800699</v>
      </c>
      <c r="AA34" s="14">
        <f t="shared" si="7"/>
        <v>1.0704355168930872</v>
      </c>
      <c r="AB34" s="14">
        <f t="shared" si="8"/>
        <v>1.0850935138073361</v>
      </c>
      <c r="AC34" s="14">
        <f t="shared" si="9"/>
        <v>1.0723255641664737</v>
      </c>
      <c r="AD34" s="14">
        <f t="shared" si="10"/>
        <v>1.0673281171170761</v>
      </c>
      <c r="AE34" s="14">
        <f t="shared" si="11"/>
        <v>1.0838660020972088</v>
      </c>
      <c r="AF34" s="14">
        <f t="shared" si="12"/>
        <v>1.0769779683511687</v>
      </c>
      <c r="AG34" s="15">
        <f t="shared" si="13"/>
        <v>1.0928216422649806</v>
      </c>
      <c r="AH34" s="28"/>
      <c r="AI34" s="16">
        <f t="shared" si="14"/>
        <v>1.0765039851377722</v>
      </c>
      <c r="AJ34" s="17">
        <f t="shared" si="15"/>
        <v>1.0995724016080481</v>
      </c>
      <c r="AK34" s="17">
        <f t="shared" si="16"/>
        <v>1.0910607061999995</v>
      </c>
      <c r="AL34" s="18">
        <f t="shared" si="17"/>
        <v>7.2290020946663702E-5</v>
      </c>
      <c r="AM34" s="17"/>
      <c r="AN34" s="18"/>
      <c r="AO34" s="25"/>
      <c r="AP34" s="26"/>
    </row>
    <row r="35" spans="1:67" x14ac:dyDescent="0.25">
      <c r="A35" s="7">
        <v>51</v>
      </c>
      <c r="B35" s="8">
        <v>4537.0709999999999</v>
      </c>
      <c r="C35" s="9">
        <v>4644.3339999999998</v>
      </c>
      <c r="D35" s="9">
        <v>4845.7520000000004</v>
      </c>
      <c r="E35" s="9">
        <v>5005.0690000000004</v>
      </c>
      <c r="F35" s="9">
        <v>7872.0749999999998</v>
      </c>
      <c r="G35" s="9">
        <v>8483.8040000000001</v>
      </c>
      <c r="H35" s="9">
        <v>8783.4290000000001</v>
      </c>
      <c r="I35" s="9">
        <v>9054.3639999999996</v>
      </c>
      <c r="J35" s="9">
        <v>9564.09</v>
      </c>
      <c r="K35" s="9">
        <v>9910.3940000000002</v>
      </c>
      <c r="L35" s="9">
        <v>10418.59</v>
      </c>
      <c r="M35" s="9">
        <v>11513.08</v>
      </c>
      <c r="N35" s="9">
        <v>12027.39</v>
      </c>
      <c r="O35" s="10">
        <v>12803.161770000001</v>
      </c>
      <c r="S35" s="7">
        <v>51</v>
      </c>
      <c r="T35" s="13">
        <f t="shared" si="0"/>
        <v>1.0601347415502598</v>
      </c>
      <c r="U35" s="14">
        <f t="shared" si="1"/>
        <v>1.0825628670801632</v>
      </c>
      <c r="V35" s="14">
        <f t="shared" si="2"/>
        <v>1.0542585120768957</v>
      </c>
      <c r="W35" s="14">
        <f t="shared" si="3"/>
        <v>1.0613069722339441</v>
      </c>
      <c r="X35" s="14">
        <f t="shared" si="4"/>
        <v>1.0735550283956539</v>
      </c>
      <c r="Y35" s="14">
        <f t="shared" si="5"/>
        <v>1.0925254128801782</v>
      </c>
      <c r="Z35" s="14">
        <f t="shared" si="6"/>
        <v>1.0616958132178618</v>
      </c>
      <c r="AA35" s="14">
        <f t="shared" si="7"/>
        <v>1.062376843049806</v>
      </c>
      <c r="AB35" s="14">
        <f t="shared" si="8"/>
        <v>1.0652753900136096</v>
      </c>
      <c r="AC35" s="14">
        <f t="shared" si="9"/>
        <v>1.057210929196946</v>
      </c>
      <c r="AD35" s="14">
        <f t="shared" si="10"/>
        <v>1.0494329642764937</v>
      </c>
      <c r="AE35" s="14">
        <f t="shared" si="11"/>
        <v>1.0719437023231708</v>
      </c>
      <c r="AF35" s="14">
        <f t="shared" si="12"/>
        <v>1.056959917909583</v>
      </c>
      <c r="AG35" s="15">
        <f t="shared" si="13"/>
        <v>1.0705309510120533</v>
      </c>
      <c r="AH35" s="28"/>
      <c r="AI35" s="16">
        <f t="shared" si="14"/>
        <v>1.0656978603726157</v>
      </c>
      <c r="AJ35" s="17">
        <f t="shared" si="15"/>
        <v>1.0885347122690916</v>
      </c>
      <c r="AK35" s="17">
        <f t="shared" si="16"/>
        <v>1.0909011394999988</v>
      </c>
      <c r="AL35" s="18">
        <f t="shared" si="17"/>
        <v>-1.4624914919392218E-4</v>
      </c>
      <c r="AM35" s="17"/>
      <c r="AN35" s="18"/>
      <c r="AO35" s="25"/>
      <c r="AP35" s="26"/>
    </row>
    <row r="36" spans="1:67" x14ac:dyDescent="0.25">
      <c r="A36" s="7">
        <v>52</v>
      </c>
      <c r="B36" s="8">
        <v>4485.1030000000001</v>
      </c>
      <c r="C36" s="9">
        <v>4558.1289999999999</v>
      </c>
      <c r="D36" s="9">
        <v>4820.0889999999999</v>
      </c>
      <c r="E36" s="9">
        <v>4932.826</v>
      </c>
      <c r="F36" s="9">
        <v>7842.3879999999999</v>
      </c>
      <c r="G36" s="9">
        <v>8342.7150000000001</v>
      </c>
      <c r="H36" s="9">
        <v>8798.5509999999995</v>
      </c>
      <c r="I36" s="9">
        <v>9083.4060000000009</v>
      </c>
      <c r="J36" s="9">
        <v>9691.6090000000004</v>
      </c>
      <c r="K36" s="9">
        <v>9877.5259999999998</v>
      </c>
      <c r="L36" s="9">
        <v>10466.120000000001</v>
      </c>
      <c r="M36" s="9">
        <v>11551.66</v>
      </c>
      <c r="N36" s="9">
        <v>12086.87</v>
      </c>
      <c r="O36" s="10">
        <v>12754.673049999999</v>
      </c>
      <c r="S36" s="7">
        <v>52</v>
      </c>
      <c r="T36" s="13">
        <f t="shared" si="0"/>
        <v>1.0479918673812456</v>
      </c>
      <c r="U36" s="14">
        <f t="shared" si="1"/>
        <v>1.0624690641890175</v>
      </c>
      <c r="V36" s="14">
        <f t="shared" si="2"/>
        <v>1.0486751813172055</v>
      </c>
      <c r="W36" s="14">
        <f t="shared" si="3"/>
        <v>1.0459881025849747</v>
      </c>
      <c r="X36" s="14">
        <f t="shared" si="4"/>
        <v>1.0695064607526903</v>
      </c>
      <c r="Y36" s="14">
        <f t="shared" si="5"/>
        <v>1.0743562852131729</v>
      </c>
      <c r="Z36" s="14">
        <f t="shared" si="6"/>
        <v>1.0635236829584245</v>
      </c>
      <c r="AA36" s="14">
        <f t="shared" si="7"/>
        <v>1.0657844317303422</v>
      </c>
      <c r="AB36" s="14">
        <f t="shared" si="8"/>
        <v>1.0794788168382363</v>
      </c>
      <c r="AC36" s="14">
        <f t="shared" si="9"/>
        <v>1.0537046701298649</v>
      </c>
      <c r="AD36" s="14">
        <f t="shared" si="10"/>
        <v>1.0542205169867993</v>
      </c>
      <c r="AE36" s="14">
        <f t="shared" si="11"/>
        <v>1.0755357548439237</v>
      </c>
      <c r="AF36" s="14">
        <f t="shared" si="12"/>
        <v>1.0621869851217765</v>
      </c>
      <c r="AG36" s="15">
        <f t="shared" si="13"/>
        <v>1.0664765872175888</v>
      </c>
      <c r="AH36" s="28"/>
      <c r="AI36" s="16">
        <f t="shared" si="14"/>
        <v>1.0621356005189473</v>
      </c>
      <c r="AJ36" s="17">
        <f t="shared" si="15"/>
        <v>1.0848961167074145</v>
      </c>
      <c r="AK36" s="17">
        <f t="shared" si="16"/>
        <v>1.0904404701999999</v>
      </c>
      <c r="AL36" s="18">
        <f t="shared" si="17"/>
        <v>-4.2228326960036533E-4</v>
      </c>
      <c r="AM36" s="17"/>
      <c r="AN36" s="18"/>
      <c r="AO36" s="25"/>
      <c r="AP36" s="26"/>
    </row>
    <row r="37" spans="1:67" x14ac:dyDescent="0.25">
      <c r="A37" s="7">
        <v>53</v>
      </c>
      <c r="B37" s="8">
        <v>4481.9660000000003</v>
      </c>
      <c r="C37" s="9">
        <v>4583.92</v>
      </c>
      <c r="D37" s="9">
        <v>4760.6890000000003</v>
      </c>
      <c r="E37" s="9">
        <v>4971.1499999999996</v>
      </c>
      <c r="F37" s="9">
        <v>7856.732</v>
      </c>
      <c r="G37" s="9">
        <v>8335.3220000000001</v>
      </c>
      <c r="H37" s="9">
        <v>8704.9470000000001</v>
      </c>
      <c r="I37" s="9">
        <v>9118.6360000000004</v>
      </c>
      <c r="J37" s="9">
        <v>9730.4889999999996</v>
      </c>
      <c r="K37" s="9">
        <v>9995.08</v>
      </c>
      <c r="L37" s="9">
        <v>10448.75</v>
      </c>
      <c r="M37" s="9">
        <v>11642.36</v>
      </c>
      <c r="N37" s="9">
        <v>12124.87</v>
      </c>
      <c r="O37" s="10">
        <v>12802.895710000001</v>
      </c>
      <c r="S37" s="7">
        <v>53</v>
      </c>
      <c r="T37" s="13">
        <f t="shared" si="0"/>
        <v>1.0472588740725133</v>
      </c>
      <c r="U37" s="14">
        <f t="shared" si="1"/>
        <v>1.0684807719828293</v>
      </c>
      <c r="V37" s="14">
        <f t="shared" si="2"/>
        <v>1.0357519125206662</v>
      </c>
      <c r="W37" s="14">
        <f t="shared" si="3"/>
        <v>1.0541145696534393</v>
      </c>
      <c r="X37" s="14">
        <f t="shared" si="4"/>
        <v>1.0714626252108932</v>
      </c>
      <c r="Y37" s="14">
        <f t="shared" si="5"/>
        <v>1.0734042311136884</v>
      </c>
      <c r="Z37" s="14">
        <f t="shared" si="6"/>
        <v>1.0522093118966849</v>
      </c>
      <c r="AA37" s="14">
        <f t="shared" si="7"/>
        <v>1.0699180778020756</v>
      </c>
      <c r="AB37" s="14">
        <f t="shared" si="8"/>
        <v>1.0838093811850513</v>
      </c>
      <c r="AC37" s="14">
        <f t="shared" si="9"/>
        <v>1.0662449761530985</v>
      </c>
      <c r="AD37" s="14">
        <f t="shared" si="10"/>
        <v>1.052470889581413</v>
      </c>
      <c r="AE37" s="14">
        <f t="shared" si="11"/>
        <v>1.0839805232117898</v>
      </c>
      <c r="AF37" s="14">
        <f t="shared" si="12"/>
        <v>1.0655264026413349</v>
      </c>
      <c r="AG37" s="15">
        <f t="shared" si="13"/>
        <v>1.0705087045177932</v>
      </c>
      <c r="AH37" s="28"/>
      <c r="AI37" s="16">
        <f t="shared" si="14"/>
        <v>1.0639386608245196</v>
      </c>
      <c r="AJ37" s="17">
        <f t="shared" si="15"/>
        <v>1.0867378148133333</v>
      </c>
      <c r="AK37" s="17">
        <f t="shared" si="16"/>
        <v>1.0895958790999947</v>
      </c>
      <c r="AL37" s="18">
        <f t="shared" si="17"/>
        <v>-7.7454122722564467E-4</v>
      </c>
      <c r="AM37" s="17"/>
      <c r="AN37" s="18"/>
      <c r="AO37" s="25"/>
      <c r="AP37" s="26"/>
    </row>
    <row r="38" spans="1:67" x14ac:dyDescent="0.25">
      <c r="A38" s="7">
        <v>54</v>
      </c>
      <c r="B38" s="8">
        <v>4285.8329999999996</v>
      </c>
      <c r="C38" s="9">
        <v>4645.6379999999999</v>
      </c>
      <c r="D38" s="9">
        <v>4774.3379999999997</v>
      </c>
      <c r="E38" s="9">
        <v>4891.9920000000002</v>
      </c>
      <c r="F38" s="9">
        <v>7778.12</v>
      </c>
      <c r="G38" s="9">
        <v>8305.8169999999991</v>
      </c>
      <c r="H38" s="9">
        <v>8621.1010000000006</v>
      </c>
      <c r="I38" s="9">
        <v>8959.2819999999992</v>
      </c>
      <c r="J38" s="9">
        <v>9769.4940000000006</v>
      </c>
      <c r="K38" s="9">
        <v>10058.219999999999</v>
      </c>
      <c r="L38" s="9">
        <v>10530.68</v>
      </c>
      <c r="M38" s="9">
        <v>11634.3</v>
      </c>
      <c r="N38" s="9">
        <v>12197.03</v>
      </c>
      <c r="O38" s="10">
        <v>12812.056420000001</v>
      </c>
      <c r="S38" s="7">
        <v>54</v>
      </c>
      <c r="T38" s="13">
        <f t="shared" si="0"/>
        <v>1.0014303192043004</v>
      </c>
      <c r="U38" s="14">
        <f t="shared" si="1"/>
        <v>1.0828668206671948</v>
      </c>
      <c r="V38" s="14">
        <f t="shared" si="2"/>
        <v>1.0387214360190495</v>
      </c>
      <c r="W38" s="14">
        <f t="shared" si="3"/>
        <v>1.0373293989978312</v>
      </c>
      <c r="X38" s="14">
        <f t="shared" si="4"/>
        <v>1.060741905719242</v>
      </c>
      <c r="Y38" s="14">
        <f t="shared" si="5"/>
        <v>1.0696046428267558</v>
      </c>
      <c r="Z38" s="14">
        <f t="shared" si="6"/>
        <v>1.0420744377882856</v>
      </c>
      <c r="AA38" s="14">
        <f t="shared" si="7"/>
        <v>1.0512205746480869</v>
      </c>
      <c r="AB38" s="14">
        <f t="shared" si="8"/>
        <v>1.0881538683853476</v>
      </c>
      <c r="AC38" s="14">
        <f t="shared" si="9"/>
        <v>1.0729805608401952</v>
      </c>
      <c r="AD38" s="14">
        <f t="shared" si="10"/>
        <v>1.0607234499339342</v>
      </c>
      <c r="AE38" s="14">
        <f t="shared" si="11"/>
        <v>1.0832300840381954</v>
      </c>
      <c r="AF38" s="14">
        <f t="shared" si="12"/>
        <v>1.0718677807521599</v>
      </c>
      <c r="AG38" s="15">
        <f t="shared" si="13"/>
        <v>1.0712746734061365</v>
      </c>
      <c r="AH38" s="28"/>
      <c r="AI38" s="16">
        <f t="shared" si="14"/>
        <v>1.0594442823733368</v>
      </c>
      <c r="AJ38" s="17">
        <f t="shared" si="15"/>
        <v>1.0821471262738291</v>
      </c>
      <c r="AK38" s="17">
        <f t="shared" si="16"/>
        <v>1.0882643965999987</v>
      </c>
      <c r="AL38" s="18">
        <f t="shared" si="17"/>
        <v>-1.2219966370428104E-3</v>
      </c>
      <c r="AM38" s="17"/>
      <c r="AN38" s="18"/>
      <c r="AO38" s="25"/>
      <c r="AP38" s="26"/>
    </row>
    <row r="39" spans="1:67" x14ac:dyDescent="0.25">
      <c r="A39" s="7">
        <v>55</v>
      </c>
      <c r="B39" s="8">
        <v>4698.0709999999999</v>
      </c>
      <c r="C39" s="9">
        <v>4322.3729999999996</v>
      </c>
      <c r="D39" s="9">
        <v>4949.6540000000005</v>
      </c>
      <c r="E39" s="9">
        <v>4871.4809999999998</v>
      </c>
      <c r="F39" s="9">
        <v>7987.5039999999999</v>
      </c>
      <c r="G39" s="9">
        <v>8186.5529999999999</v>
      </c>
      <c r="H39" s="9">
        <v>8596.0360000000001</v>
      </c>
      <c r="I39" s="9">
        <v>8898.3330000000005</v>
      </c>
      <c r="J39" s="9">
        <v>9499.0049999999992</v>
      </c>
      <c r="K39" s="9">
        <v>10111.07</v>
      </c>
      <c r="L39" s="9">
        <v>10604.93</v>
      </c>
      <c r="M39" s="9">
        <v>11747.72</v>
      </c>
      <c r="N39" s="9">
        <v>12133.37</v>
      </c>
      <c r="O39" s="10">
        <v>12948.396549999999</v>
      </c>
      <c r="S39" s="7">
        <v>55</v>
      </c>
      <c r="T39" s="13">
        <f t="shared" si="0"/>
        <v>1.0977540984855143</v>
      </c>
      <c r="U39" s="14">
        <f t="shared" si="1"/>
        <v>1.0075159339250548</v>
      </c>
      <c r="V39" s="14">
        <f t="shared" si="2"/>
        <v>1.0768637894253472</v>
      </c>
      <c r="W39" s="14">
        <f t="shared" si="3"/>
        <v>1.0329801148406117</v>
      </c>
      <c r="X39" s="14">
        <f t="shared" si="4"/>
        <v>1.0892966700051001</v>
      </c>
      <c r="Y39" s="14">
        <f t="shared" si="5"/>
        <v>1.0542460901254276</v>
      </c>
      <c r="Z39" s="14">
        <f t="shared" si="6"/>
        <v>1.0390447092439656</v>
      </c>
      <c r="AA39" s="14">
        <f t="shared" si="7"/>
        <v>1.0440692378775482</v>
      </c>
      <c r="AB39" s="14">
        <f t="shared" si="8"/>
        <v>1.0580260386629805</v>
      </c>
      <c r="AC39" s="14">
        <f t="shared" si="9"/>
        <v>1.0786184393754037</v>
      </c>
      <c r="AD39" s="14">
        <f t="shared" si="10"/>
        <v>1.0682024271849373</v>
      </c>
      <c r="AE39" s="14">
        <f t="shared" si="11"/>
        <v>1.0937902342949029</v>
      </c>
      <c r="AF39" s="14">
        <f t="shared" si="12"/>
        <v>1.0662733776128153</v>
      </c>
      <c r="AG39" s="15">
        <f t="shared" si="13"/>
        <v>1.0826746956547038</v>
      </c>
      <c r="AH39" s="28"/>
      <c r="AI39" s="16">
        <f t="shared" si="14"/>
        <v>1.0635254183367366</v>
      </c>
      <c r="AJ39" s="17">
        <f t="shared" si="15"/>
        <v>1.0863157169474533</v>
      </c>
      <c r="AK39" s="17">
        <f t="shared" si="16"/>
        <v>1.0863229027000001</v>
      </c>
      <c r="AL39" s="18">
        <f t="shared" si="17"/>
        <v>-1.7840277657381609E-3</v>
      </c>
      <c r="AM39" s="17"/>
      <c r="AN39" s="18"/>
      <c r="AO39" s="25"/>
      <c r="AP39" s="26"/>
    </row>
    <row r="40" spans="1:67" x14ac:dyDescent="0.25">
      <c r="A40" s="7">
        <v>56</v>
      </c>
      <c r="B40" s="8">
        <v>4707.9769999999999</v>
      </c>
      <c r="C40" s="9">
        <v>4764.723</v>
      </c>
      <c r="D40" s="9">
        <v>4684.2780000000002</v>
      </c>
      <c r="E40" s="9">
        <v>4948.5860000000002</v>
      </c>
      <c r="F40" s="9">
        <v>8034.6970000000001</v>
      </c>
      <c r="G40" s="9">
        <v>8188.4620000000004</v>
      </c>
      <c r="H40" s="9">
        <v>8447.92</v>
      </c>
      <c r="I40" s="9">
        <v>8835.5400000000009</v>
      </c>
      <c r="J40" s="9">
        <v>9515.9189999999999</v>
      </c>
      <c r="K40" s="9">
        <v>9817.9069999999992</v>
      </c>
      <c r="L40" s="9">
        <v>10656.58</v>
      </c>
      <c r="M40" s="9">
        <v>11903.94</v>
      </c>
      <c r="N40" s="9">
        <v>12268.78</v>
      </c>
      <c r="O40" s="10">
        <v>12872.53911</v>
      </c>
      <c r="S40" s="7">
        <v>56</v>
      </c>
      <c r="T40" s="13">
        <f t="shared" si="0"/>
        <v>1.1000687404097418</v>
      </c>
      <c r="U40" s="14">
        <f t="shared" si="1"/>
        <v>1.1106247293417735</v>
      </c>
      <c r="V40" s="14">
        <f t="shared" si="2"/>
        <v>1.0191276719143976</v>
      </c>
      <c r="W40" s="14">
        <f t="shared" si="3"/>
        <v>1.0493299541922967</v>
      </c>
      <c r="X40" s="14">
        <f t="shared" si="4"/>
        <v>1.0957326201777136</v>
      </c>
      <c r="Y40" s="14">
        <f t="shared" si="5"/>
        <v>1.0544919269002031</v>
      </c>
      <c r="Z40" s="14">
        <f t="shared" si="6"/>
        <v>1.0211412074258743</v>
      </c>
      <c r="AA40" s="14">
        <f t="shared" si="7"/>
        <v>1.0367015388204277</v>
      </c>
      <c r="AB40" s="14">
        <f t="shared" si="8"/>
        <v>1.0599099678132387</v>
      </c>
      <c r="AC40" s="14">
        <f t="shared" si="9"/>
        <v>1.0473446950988223</v>
      </c>
      <c r="AD40" s="14">
        <f t="shared" si="10"/>
        <v>1.0734049749965779</v>
      </c>
      <c r="AE40" s="14">
        <f t="shared" si="11"/>
        <v>1.1083353469126322</v>
      </c>
      <c r="AF40" s="14">
        <f t="shared" si="12"/>
        <v>1.0781731283055371</v>
      </c>
      <c r="AG40" s="15">
        <f t="shared" si="13"/>
        <v>1.0763319079243461</v>
      </c>
      <c r="AH40" s="28"/>
      <c r="AI40" s="16">
        <f t="shared" si="14"/>
        <v>1.0664798864452558</v>
      </c>
      <c r="AJ40" s="17">
        <f t="shared" si="15"/>
        <v>1.0893334963875758</v>
      </c>
      <c r="AK40" s="17">
        <f t="shared" si="16"/>
        <v>1.0836281270000034</v>
      </c>
      <c r="AL40" s="18">
        <f t="shared" si="17"/>
        <v>-2.4806396820861165E-3</v>
      </c>
      <c r="AM40" s="17"/>
      <c r="AN40" s="18"/>
      <c r="AO40" s="25"/>
      <c r="AP40" s="26"/>
    </row>
    <row r="41" spans="1:67" x14ac:dyDescent="0.25">
      <c r="A41" s="7">
        <v>57</v>
      </c>
      <c r="B41" s="8">
        <v>4455.21</v>
      </c>
      <c r="C41" s="9">
        <v>4580.0829999999996</v>
      </c>
      <c r="D41" s="9">
        <v>4973.9560000000001</v>
      </c>
      <c r="E41" s="9">
        <v>4788.0110000000004</v>
      </c>
      <c r="F41" s="9">
        <v>8256.1370000000006</v>
      </c>
      <c r="G41" s="9">
        <v>8514.0820000000003</v>
      </c>
      <c r="H41" s="9">
        <v>8567.2199999999993</v>
      </c>
      <c r="I41" s="9">
        <v>8742.9220000000005</v>
      </c>
      <c r="J41" s="9">
        <v>9168.5889999999999</v>
      </c>
      <c r="K41" s="9">
        <v>9811.0609999999997</v>
      </c>
      <c r="L41" s="9">
        <v>10350.64</v>
      </c>
      <c r="M41" s="9">
        <v>11987.48</v>
      </c>
      <c r="N41" s="9">
        <v>12396.4</v>
      </c>
      <c r="O41" s="10">
        <v>12925.94111</v>
      </c>
      <c r="S41" s="7">
        <v>57</v>
      </c>
      <c r="T41" s="13">
        <f t="shared" si="0"/>
        <v>1.0410070510031986</v>
      </c>
      <c r="U41" s="14">
        <f t="shared" si="1"/>
        <v>1.0675863932148537</v>
      </c>
      <c r="V41" s="14">
        <f t="shared" si="2"/>
        <v>1.0821510163326449</v>
      </c>
      <c r="W41" s="14">
        <f t="shared" si="3"/>
        <v>1.0152806000142693</v>
      </c>
      <c r="X41" s="14">
        <f t="shared" si="4"/>
        <v>1.1259315226891777</v>
      </c>
      <c r="Y41" s="14">
        <f t="shared" si="5"/>
        <v>1.0964245463881173</v>
      </c>
      <c r="Z41" s="14">
        <f t="shared" si="6"/>
        <v>1.0355615790730852</v>
      </c>
      <c r="AA41" s="14">
        <f t="shared" si="7"/>
        <v>1.0258343792441631</v>
      </c>
      <c r="AB41" s="14">
        <f t="shared" si="8"/>
        <v>1.0212233702160363</v>
      </c>
      <c r="AC41" s="14">
        <f t="shared" si="9"/>
        <v>1.0466143844753213</v>
      </c>
      <c r="AD41" s="14">
        <f t="shared" si="10"/>
        <v>1.0425885669134543</v>
      </c>
      <c r="AE41" s="14">
        <f t="shared" si="11"/>
        <v>1.1161134720444021</v>
      </c>
      <c r="AF41" s="14">
        <f t="shared" si="12"/>
        <v>1.0893882984067496</v>
      </c>
      <c r="AG41" s="15">
        <f t="shared" si="13"/>
        <v>1.0807970935459088</v>
      </c>
      <c r="AH41" s="28"/>
      <c r="AI41" s="16">
        <f t="shared" si="14"/>
        <v>1.0633215909686702</v>
      </c>
      <c r="AJ41" s="17">
        <f t="shared" si="15"/>
        <v>1.086107521760336</v>
      </c>
      <c r="AK41" s="17">
        <f t="shared" si="16"/>
        <v>1.0800166486999982</v>
      </c>
      <c r="AL41" s="18">
        <f t="shared" si="17"/>
        <v>-3.3327653740434782E-3</v>
      </c>
      <c r="AM41" s="17"/>
      <c r="AN41" s="18"/>
      <c r="AO41" s="25"/>
      <c r="AP41" s="26"/>
    </row>
    <row r="42" spans="1:67" x14ac:dyDescent="0.25">
      <c r="A42" s="7">
        <v>58</v>
      </c>
      <c r="B42" s="8">
        <v>4205.68</v>
      </c>
      <c r="C42" s="9">
        <v>4355.6440000000002</v>
      </c>
      <c r="D42" s="9">
        <v>4684.6059999999998</v>
      </c>
      <c r="E42" s="9">
        <v>4880.9120000000003</v>
      </c>
      <c r="F42" s="9">
        <v>7800.1869999999999</v>
      </c>
      <c r="G42" s="9">
        <v>8320.8919999999998</v>
      </c>
      <c r="H42" s="9">
        <v>8745.9519999999993</v>
      </c>
      <c r="I42" s="9">
        <v>9022.0349999999999</v>
      </c>
      <c r="J42" s="9">
        <v>9408.4030000000002</v>
      </c>
      <c r="K42" s="9">
        <v>9466.5540000000001</v>
      </c>
      <c r="L42" s="9">
        <v>10265.01</v>
      </c>
      <c r="M42" s="9">
        <v>11617.58</v>
      </c>
      <c r="N42" s="9">
        <v>12431.44</v>
      </c>
      <c r="O42" s="10">
        <v>13113.12522</v>
      </c>
      <c r="S42" s="7">
        <v>58</v>
      </c>
      <c r="T42" s="13">
        <f t="shared" si="0"/>
        <v>0.98270172096559583</v>
      </c>
      <c r="U42" s="14">
        <f t="shared" si="1"/>
        <v>1.0152711791659494</v>
      </c>
      <c r="V42" s="14">
        <f t="shared" si="2"/>
        <v>1.0191990327252605</v>
      </c>
      <c r="W42" s="14">
        <f t="shared" si="3"/>
        <v>1.0349799246444602</v>
      </c>
      <c r="X42" s="14">
        <f t="shared" si="4"/>
        <v>1.0637512950875607</v>
      </c>
      <c r="Y42" s="14">
        <f t="shared" si="5"/>
        <v>1.0715459678030483</v>
      </c>
      <c r="Z42" s="14">
        <f t="shared" si="6"/>
        <v>1.05716578582287</v>
      </c>
      <c r="AA42" s="14">
        <f t="shared" si="7"/>
        <v>1.0585835803801191</v>
      </c>
      <c r="AB42" s="14">
        <f t="shared" si="8"/>
        <v>1.0479345316940989</v>
      </c>
      <c r="AC42" s="14">
        <f t="shared" si="9"/>
        <v>1.009863417199464</v>
      </c>
      <c r="AD42" s="14">
        <f t="shared" si="10"/>
        <v>1.0339633167854625</v>
      </c>
      <c r="AE42" s="14">
        <f t="shared" si="11"/>
        <v>1.0816733417326747</v>
      </c>
      <c r="AF42" s="14">
        <f t="shared" si="12"/>
        <v>1.0924675928774161</v>
      </c>
      <c r="AG42" s="15">
        <f t="shared" si="13"/>
        <v>1.0964484136567103</v>
      </c>
      <c r="AH42" s="28"/>
      <c r="AI42" s="16">
        <f t="shared" si="14"/>
        <v>1.0475392214671919</v>
      </c>
      <c r="AJ42" s="17">
        <f t="shared" si="15"/>
        <v>1.0699869516784843</v>
      </c>
      <c r="AK42" s="17">
        <f t="shared" si="16"/>
        <v>1.0753048966000014</v>
      </c>
      <c r="AL42" s="18">
        <f t="shared" si="17"/>
        <v>-4.3626661734041949E-3</v>
      </c>
      <c r="AM42" s="17"/>
      <c r="AN42" s="18"/>
      <c r="AO42" s="25"/>
      <c r="AP42" s="26"/>
    </row>
    <row r="43" spans="1:67" x14ac:dyDescent="0.25">
      <c r="A43" s="7">
        <v>59</v>
      </c>
      <c r="B43" s="8">
        <v>4226.5959999999995</v>
      </c>
      <c r="C43" s="9">
        <v>4575.0439999999999</v>
      </c>
      <c r="D43" s="9">
        <v>4406.3050000000003</v>
      </c>
      <c r="E43" s="9">
        <v>4666.9089999999997</v>
      </c>
      <c r="F43" s="9">
        <v>6974.5010000000002</v>
      </c>
      <c r="G43" s="9">
        <v>8536.15</v>
      </c>
      <c r="H43" s="9">
        <v>9184.43</v>
      </c>
      <c r="I43" s="9">
        <v>9295.8819999999996</v>
      </c>
      <c r="J43" s="9">
        <v>9167.1790000000001</v>
      </c>
      <c r="K43" s="9">
        <v>9678.64</v>
      </c>
      <c r="L43" s="9">
        <v>9953.1790000000001</v>
      </c>
      <c r="M43" s="9">
        <v>11824.18</v>
      </c>
      <c r="N43" s="9">
        <v>12067.28</v>
      </c>
      <c r="O43" s="10">
        <v>13134.45967</v>
      </c>
      <c r="S43" s="7">
        <v>59</v>
      </c>
      <c r="T43" s="13">
        <f t="shared" si="0"/>
        <v>0.98758896611874958</v>
      </c>
      <c r="U43" s="14">
        <f t="shared" si="1"/>
        <v>1.0664118363704889</v>
      </c>
      <c r="V43" s="14">
        <f t="shared" si="2"/>
        <v>0.95865090765210137</v>
      </c>
      <c r="W43" s="14">
        <f t="shared" si="3"/>
        <v>0.98960135424333662</v>
      </c>
      <c r="X43" s="14">
        <f t="shared" si="4"/>
        <v>0.95114828289879305</v>
      </c>
      <c r="Y43" s="14">
        <f t="shared" si="5"/>
        <v>1.0992664143534119</v>
      </c>
      <c r="Z43" s="14">
        <f t="shared" si="6"/>
        <v>1.11016675580716</v>
      </c>
      <c r="AA43" s="14">
        <f t="shared" si="7"/>
        <v>1.0907149052681686</v>
      </c>
      <c r="AB43" s="14">
        <f t="shared" si="8"/>
        <v>1.0210663204287675</v>
      </c>
      <c r="AC43" s="14">
        <f t="shared" si="9"/>
        <v>1.0324881117504237</v>
      </c>
      <c r="AD43" s="14">
        <f t="shared" si="10"/>
        <v>1.0025535261436094</v>
      </c>
      <c r="AE43" s="14">
        <f t="shared" si="11"/>
        <v>1.1009091647183544</v>
      </c>
      <c r="AF43" s="14">
        <f t="shared" si="12"/>
        <v>1.0604654275110355</v>
      </c>
      <c r="AG43" s="15">
        <f t="shared" si="13"/>
        <v>1.0982322846612411</v>
      </c>
      <c r="AH43" s="28"/>
      <c r="AI43" s="16">
        <f t="shared" si="14"/>
        <v>1.0406617327089742</v>
      </c>
      <c r="AJ43" s="17">
        <f t="shared" si="15"/>
        <v>1.0629620851333428</v>
      </c>
      <c r="AK43" s="17">
        <f t="shared" si="16"/>
        <v>1.0692891490999967</v>
      </c>
      <c r="AL43" s="18">
        <f t="shared" si="17"/>
        <v>-5.5944574594850582E-3</v>
      </c>
      <c r="AM43" s="17"/>
      <c r="AN43" s="18"/>
      <c r="AO43" s="25"/>
      <c r="AP43" s="26"/>
    </row>
    <row r="44" spans="1:67" x14ac:dyDescent="0.25">
      <c r="A44" s="7">
        <v>60</v>
      </c>
      <c r="B44" s="8">
        <v>4728.6019999999999</v>
      </c>
      <c r="C44" s="9">
        <v>4278.5789999999997</v>
      </c>
      <c r="D44" s="9">
        <v>4574.723</v>
      </c>
      <c r="E44" s="9">
        <v>4516.9250000000002</v>
      </c>
      <c r="F44" s="9">
        <v>7123.2470000000003</v>
      </c>
      <c r="G44" s="9">
        <v>7866.8770000000004</v>
      </c>
      <c r="H44" s="9">
        <v>8714.393</v>
      </c>
      <c r="I44" s="9">
        <v>9529.3410000000003</v>
      </c>
      <c r="J44" s="9">
        <v>10069.64</v>
      </c>
      <c r="K44" s="9">
        <v>9507.9660000000003</v>
      </c>
      <c r="L44" s="9">
        <v>10071.31</v>
      </c>
      <c r="M44" s="9">
        <v>12242.31</v>
      </c>
      <c r="N44" s="9">
        <v>12032.32</v>
      </c>
      <c r="O44" s="10">
        <v>12839.689469999999</v>
      </c>
      <c r="S44" s="7">
        <v>60</v>
      </c>
      <c r="T44" s="13">
        <f t="shared" si="0"/>
        <v>1.1048879903276898</v>
      </c>
      <c r="U44" s="14">
        <f t="shared" si="1"/>
        <v>0.99730784850292364</v>
      </c>
      <c r="V44" s="14">
        <f t="shared" si="2"/>
        <v>0.9952925083957973</v>
      </c>
      <c r="W44" s="14">
        <f t="shared" si="3"/>
        <v>0.95779778371842772</v>
      </c>
      <c r="X44" s="14">
        <f t="shared" si="4"/>
        <v>0.97143353377022656</v>
      </c>
      <c r="Y44" s="14">
        <f t="shared" si="5"/>
        <v>1.0130789257392767</v>
      </c>
      <c r="Z44" s="14">
        <f t="shared" si="6"/>
        <v>1.0533510958914842</v>
      </c>
      <c r="AA44" s="14">
        <f t="shared" si="7"/>
        <v>1.1181073798143173</v>
      </c>
      <c r="AB44" s="14">
        <f t="shared" si="8"/>
        <v>1.121584978633267</v>
      </c>
      <c r="AC44" s="14">
        <f t="shared" si="9"/>
        <v>1.0142811244066552</v>
      </c>
      <c r="AD44" s="14">
        <f t="shared" si="10"/>
        <v>1.0144525034047307</v>
      </c>
      <c r="AE44" s="14">
        <f t="shared" si="11"/>
        <v>1.1398398262140086</v>
      </c>
      <c r="AF44" s="14">
        <f t="shared" si="12"/>
        <v>1.0573931633930416</v>
      </c>
      <c r="AG44" s="15">
        <f t="shared" si="13"/>
        <v>1.073585199183072</v>
      </c>
      <c r="AH44" s="28"/>
      <c r="AI44" s="16">
        <f t="shared" si="14"/>
        <v>1.0451709900996367</v>
      </c>
      <c r="AJ44" s="17">
        <f t="shared" si="15"/>
        <v>1.0675679714532944</v>
      </c>
      <c r="AK44" s="17">
        <f t="shared" si="16"/>
        <v>1.0617455341999991</v>
      </c>
      <c r="AL44" s="18">
        <f t="shared" si="17"/>
        <v>-7.0547942119744134E-3</v>
      </c>
      <c r="AM44" s="17"/>
      <c r="AN44" s="18"/>
      <c r="AO44" s="25"/>
      <c r="AP44" s="26"/>
    </row>
    <row r="46" spans="1:6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67" x14ac:dyDescent="0.25">
      <c r="A47" s="22"/>
      <c r="B47" s="22"/>
      <c r="C47" s="22"/>
      <c r="D47" s="22"/>
      <c r="E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Y47" s="22"/>
      <c r="Z47" s="22"/>
      <c r="AA47" s="22"/>
      <c r="AB47" s="22"/>
      <c r="AC47" s="22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22"/>
      <c r="AV47" s="22"/>
      <c r="AW47" s="22"/>
      <c r="AX47" s="22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</row>
    <row r="48" spans="1:67" x14ac:dyDescent="0.25">
      <c r="A48" s="22"/>
      <c r="B48" s="22"/>
      <c r="C48" s="22"/>
      <c r="D48" s="22"/>
      <c r="E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Y48" s="22"/>
      <c r="Z48" s="22"/>
      <c r="AA48" s="22"/>
      <c r="AB48" s="22"/>
      <c r="AC48" s="22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22"/>
      <c r="AV48" s="22"/>
      <c r="AW48" s="22"/>
      <c r="AX48" s="22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</row>
    <row r="49" spans="1:67" x14ac:dyDescent="0.25">
      <c r="A49" s="22"/>
      <c r="B49" s="22"/>
      <c r="C49" s="22"/>
      <c r="D49" s="22"/>
      <c r="E49" s="23"/>
      <c r="F49" s="22"/>
      <c r="G49" s="19"/>
      <c r="H49" s="19"/>
      <c r="I49" s="22"/>
      <c r="J49" s="22"/>
      <c r="K49" s="22"/>
      <c r="L49" s="22"/>
      <c r="M49" s="23"/>
      <c r="N49" s="22"/>
      <c r="O49" s="19"/>
      <c r="P49" s="19"/>
      <c r="Q49" s="22"/>
      <c r="R49" s="22"/>
      <c r="S49" s="22"/>
      <c r="T49" s="22"/>
      <c r="U49" s="23"/>
      <c r="V49" s="22"/>
      <c r="Y49" s="22"/>
      <c r="Z49" s="22"/>
      <c r="AA49" s="22"/>
      <c r="AB49" s="22"/>
      <c r="AC49" s="23"/>
      <c r="AD49" s="22"/>
      <c r="AE49" s="19"/>
      <c r="AF49" s="19"/>
      <c r="AG49" s="22"/>
      <c r="AH49" s="22"/>
      <c r="AI49" s="22"/>
      <c r="AJ49" s="22"/>
      <c r="AK49" s="23"/>
      <c r="AL49" s="22"/>
      <c r="AM49" s="19"/>
      <c r="AN49" s="19"/>
      <c r="AO49" s="22"/>
      <c r="AP49" s="22"/>
      <c r="AQ49" s="22"/>
      <c r="AR49" s="22"/>
      <c r="AS49" s="23"/>
      <c r="AT49" s="22"/>
      <c r="AU49" s="22"/>
      <c r="AV49" s="22"/>
      <c r="AW49" s="22"/>
      <c r="AX49" s="23"/>
      <c r="AY49" s="22"/>
      <c r="AZ49" s="19"/>
      <c r="BA49" s="19"/>
      <c r="BB49" s="22"/>
      <c r="BC49" s="22"/>
      <c r="BD49" s="22"/>
      <c r="BE49" s="22"/>
      <c r="BF49" s="23"/>
      <c r="BG49" s="22"/>
      <c r="BH49" s="19"/>
      <c r="BI49" s="19"/>
      <c r="BJ49" s="22"/>
      <c r="BK49" s="22"/>
      <c r="BL49" s="22"/>
      <c r="BM49" s="22"/>
      <c r="BN49" s="23"/>
      <c r="BO49" s="22"/>
    </row>
    <row r="50" spans="1:67" x14ac:dyDescent="0.25">
      <c r="A50" s="22"/>
      <c r="B50" s="22"/>
      <c r="C50" s="20"/>
      <c r="D50" s="20"/>
      <c r="E50" s="24"/>
      <c r="F50" s="24"/>
      <c r="G50" s="19"/>
      <c r="H50" s="19"/>
      <c r="I50" s="22"/>
      <c r="J50" s="22"/>
      <c r="K50" s="20"/>
      <c r="L50" s="20"/>
      <c r="M50" s="24"/>
      <c r="N50" s="21"/>
      <c r="O50" s="19"/>
      <c r="P50" s="19"/>
      <c r="Q50" s="22"/>
      <c r="R50" s="22"/>
      <c r="S50" s="20"/>
      <c r="T50" s="20"/>
      <c r="U50" s="24"/>
      <c r="V50" s="21"/>
      <c r="Y50" s="22"/>
      <c r="Z50" s="22"/>
      <c r="AA50" s="20"/>
      <c r="AB50" s="20"/>
      <c r="AC50" s="24"/>
      <c r="AD50" s="24"/>
      <c r="AE50" s="19"/>
      <c r="AF50" s="19"/>
      <c r="AG50" s="22"/>
      <c r="AH50" s="22"/>
      <c r="AI50" s="20"/>
      <c r="AJ50" s="20"/>
      <c r="AK50" s="24"/>
      <c r="AL50" s="21"/>
      <c r="AM50" s="19"/>
      <c r="AN50" s="19"/>
      <c r="AO50" s="22"/>
      <c r="AP50" s="22"/>
      <c r="AQ50" s="20"/>
      <c r="AR50" s="20"/>
      <c r="AS50" s="24"/>
      <c r="AT50" s="21"/>
      <c r="AU50" s="22"/>
      <c r="AV50" s="20"/>
      <c r="AW50" s="20"/>
      <c r="AX50" s="24"/>
      <c r="AY50" s="24"/>
      <c r="AZ50" s="19"/>
      <c r="BA50" s="19"/>
      <c r="BB50" s="22"/>
      <c r="BC50" s="22"/>
      <c r="BD50" s="20"/>
      <c r="BE50" s="20"/>
      <c r="BF50" s="24"/>
      <c r="BG50" s="21"/>
      <c r="BH50" s="19"/>
      <c r="BI50" s="19"/>
      <c r="BJ50" s="22"/>
      <c r="BK50" s="22"/>
      <c r="BL50" s="20"/>
      <c r="BM50" s="20"/>
      <c r="BN50" s="24"/>
      <c r="BO50" s="21"/>
    </row>
    <row r="51" spans="1:67" x14ac:dyDescent="0.25">
      <c r="A51" s="22"/>
      <c r="B51" s="22"/>
      <c r="C51" s="20"/>
      <c r="D51" s="20"/>
      <c r="E51" s="24"/>
      <c r="F51" s="24"/>
      <c r="G51" s="19"/>
      <c r="H51" s="19"/>
      <c r="I51" s="22"/>
      <c r="J51" s="22"/>
      <c r="K51" s="20"/>
      <c r="L51" s="20"/>
      <c r="M51" s="24"/>
      <c r="N51" s="21"/>
      <c r="O51" s="19"/>
      <c r="P51" s="19"/>
      <c r="Q51" s="22"/>
      <c r="R51" s="22"/>
      <c r="S51" s="20"/>
      <c r="T51" s="20"/>
      <c r="U51" s="24"/>
      <c r="V51" s="21"/>
      <c r="Y51" s="22"/>
      <c r="Z51" s="22"/>
      <c r="AA51" s="20"/>
      <c r="AB51" s="20"/>
      <c r="AC51" s="24"/>
      <c r="AD51" s="24"/>
      <c r="AE51" s="19"/>
      <c r="AF51" s="19"/>
      <c r="AG51" s="22"/>
      <c r="AH51" s="22"/>
      <c r="AI51" s="20"/>
      <c r="AJ51" s="20"/>
      <c r="AK51" s="24"/>
      <c r="AL51" s="21"/>
      <c r="AM51" s="19"/>
      <c r="AN51" s="19"/>
      <c r="AO51" s="22"/>
      <c r="AP51" s="22"/>
      <c r="AQ51" s="20"/>
      <c r="AR51" s="20"/>
      <c r="AS51" s="24"/>
      <c r="AT51" s="21"/>
      <c r="AU51" s="22"/>
      <c r="AV51" s="20"/>
      <c r="AW51" s="20"/>
      <c r="AX51" s="24"/>
      <c r="AY51" s="24"/>
      <c r="AZ51" s="19"/>
      <c r="BA51" s="19"/>
      <c r="BB51" s="22"/>
      <c r="BC51" s="22"/>
      <c r="BD51" s="20"/>
      <c r="BE51" s="20"/>
      <c r="BF51" s="24"/>
      <c r="BG51" s="21"/>
      <c r="BH51" s="19"/>
      <c r="BI51" s="19"/>
      <c r="BJ51" s="22"/>
      <c r="BK51" s="22"/>
      <c r="BL51" s="20"/>
      <c r="BM51" s="20"/>
      <c r="BN51" s="24"/>
      <c r="BO51" s="21"/>
    </row>
    <row r="52" spans="1:67" x14ac:dyDescent="0.25">
      <c r="A52" s="22"/>
      <c r="B52" s="22"/>
      <c r="C52" s="20"/>
      <c r="D52" s="20"/>
      <c r="E52" s="24"/>
      <c r="F52" s="24"/>
      <c r="G52" s="19"/>
      <c r="H52" s="19"/>
      <c r="I52" s="22"/>
      <c r="J52" s="22"/>
      <c r="K52" s="20"/>
      <c r="L52" s="20"/>
      <c r="M52" s="24"/>
      <c r="N52" s="21"/>
      <c r="O52" s="19"/>
      <c r="P52" s="19"/>
      <c r="Q52" s="22"/>
      <c r="R52" s="22"/>
      <c r="S52" s="20"/>
      <c r="T52" s="20"/>
      <c r="U52" s="24"/>
      <c r="V52" s="21"/>
      <c r="Y52" s="22"/>
      <c r="Z52" s="22"/>
      <c r="AA52" s="20"/>
      <c r="AB52" s="20"/>
      <c r="AC52" s="24"/>
      <c r="AD52" s="24"/>
      <c r="AE52" s="19"/>
      <c r="AF52" s="19"/>
      <c r="AG52" s="22"/>
      <c r="AH52" s="22"/>
      <c r="AI52" s="20"/>
      <c r="AJ52" s="20"/>
      <c r="AK52" s="24"/>
      <c r="AL52" s="21"/>
      <c r="AM52" s="19"/>
      <c r="AN52" s="19"/>
      <c r="AO52" s="22"/>
      <c r="AP52" s="22"/>
      <c r="AQ52" s="20"/>
      <c r="AR52" s="20"/>
      <c r="AS52" s="24"/>
      <c r="AT52" s="21"/>
      <c r="AU52" s="22"/>
      <c r="AV52" s="20"/>
      <c r="AW52" s="20"/>
      <c r="AX52" s="24"/>
      <c r="AY52" s="24"/>
      <c r="AZ52" s="19"/>
      <c r="BA52" s="19"/>
      <c r="BB52" s="22"/>
      <c r="BC52" s="22"/>
      <c r="BD52" s="20"/>
      <c r="BE52" s="20"/>
      <c r="BF52" s="24"/>
      <c r="BG52" s="21"/>
      <c r="BH52" s="19"/>
      <c r="BI52" s="19"/>
      <c r="BJ52" s="22"/>
      <c r="BK52" s="22"/>
      <c r="BL52" s="20"/>
      <c r="BM52" s="20"/>
      <c r="BN52" s="24"/>
      <c r="BO52" s="21"/>
    </row>
    <row r="53" spans="1:67" x14ac:dyDescent="0.25">
      <c r="A53" s="22"/>
      <c r="B53" s="22"/>
      <c r="C53" s="20"/>
      <c r="D53" s="20"/>
      <c r="E53" s="24"/>
      <c r="F53" s="24"/>
      <c r="G53" s="19"/>
      <c r="H53" s="19"/>
      <c r="I53" s="22"/>
      <c r="J53" s="22"/>
      <c r="K53" s="20"/>
      <c r="L53" s="20"/>
      <c r="M53" s="24"/>
      <c r="N53" s="21"/>
      <c r="O53" s="19"/>
      <c r="P53" s="19"/>
      <c r="Q53" s="22"/>
      <c r="R53" s="22"/>
      <c r="S53" s="20"/>
      <c r="T53" s="20"/>
      <c r="U53" s="24"/>
      <c r="V53" s="21"/>
      <c r="Y53" s="22"/>
      <c r="Z53" s="22"/>
      <c r="AA53" s="20"/>
      <c r="AB53" s="20"/>
      <c r="AC53" s="24"/>
      <c r="AD53" s="24"/>
      <c r="AE53" s="19"/>
      <c r="AF53" s="19"/>
      <c r="AG53" s="22"/>
      <c r="AH53" s="22"/>
      <c r="AI53" s="20"/>
      <c r="AJ53" s="20"/>
      <c r="AK53" s="24"/>
      <c r="AL53" s="21"/>
      <c r="AM53" s="19"/>
      <c r="AN53" s="19"/>
      <c r="AO53" s="22"/>
      <c r="AP53" s="22"/>
      <c r="AQ53" s="20"/>
      <c r="AR53" s="20"/>
      <c r="AS53" s="24"/>
      <c r="AT53" s="21"/>
      <c r="AU53" s="22"/>
      <c r="AV53" s="20"/>
      <c r="AW53" s="20"/>
      <c r="AX53" s="24"/>
      <c r="AY53" s="24"/>
      <c r="AZ53" s="19"/>
      <c r="BA53" s="19"/>
      <c r="BB53" s="22"/>
      <c r="BC53" s="22"/>
      <c r="BD53" s="20"/>
      <c r="BE53" s="20"/>
      <c r="BF53" s="24"/>
      <c r="BG53" s="21"/>
      <c r="BH53" s="19"/>
      <c r="BI53" s="19"/>
      <c r="BJ53" s="22"/>
      <c r="BK53" s="22"/>
      <c r="BL53" s="20"/>
      <c r="BM53" s="20"/>
      <c r="BN53" s="24"/>
      <c r="BO53" s="21"/>
    </row>
    <row r="54" spans="1:67" x14ac:dyDescent="0.25">
      <c r="A54" s="22"/>
      <c r="B54" s="22"/>
      <c r="C54" s="20"/>
      <c r="D54" s="20"/>
      <c r="E54" s="24"/>
      <c r="F54" s="24"/>
      <c r="G54" s="19"/>
      <c r="H54" s="19"/>
      <c r="I54" s="22"/>
      <c r="J54" s="22"/>
      <c r="K54" s="20"/>
      <c r="L54" s="20"/>
      <c r="M54" s="24"/>
      <c r="N54" s="21"/>
      <c r="O54" s="19"/>
      <c r="P54" s="19"/>
      <c r="Q54" s="22"/>
      <c r="R54" s="22"/>
      <c r="S54" s="20"/>
      <c r="T54" s="20"/>
      <c r="U54" s="24"/>
      <c r="V54" s="21"/>
      <c r="Y54" s="22"/>
      <c r="Z54" s="22"/>
      <c r="AA54" s="20"/>
      <c r="AB54" s="20"/>
      <c r="AC54" s="24"/>
      <c r="AD54" s="24"/>
      <c r="AE54" s="25"/>
      <c r="AF54" s="25"/>
      <c r="AG54" s="22"/>
      <c r="AH54" s="22"/>
      <c r="AI54" s="20"/>
      <c r="AJ54" s="20"/>
      <c r="AK54" s="24"/>
      <c r="AL54" s="21"/>
      <c r="AM54" s="19"/>
      <c r="AN54" s="19"/>
      <c r="AO54" s="22"/>
      <c r="AP54" s="22"/>
      <c r="AQ54" s="20"/>
      <c r="AR54" s="20"/>
      <c r="AS54" s="24"/>
      <c r="AT54" s="21"/>
      <c r="AU54" s="22"/>
      <c r="AV54" s="20"/>
      <c r="AW54" s="20"/>
      <c r="AX54" s="24"/>
      <c r="AY54" s="24"/>
      <c r="AZ54" s="19"/>
      <c r="BA54" s="19"/>
      <c r="BB54" s="22"/>
      <c r="BC54" s="22"/>
      <c r="BD54" s="20"/>
      <c r="BE54" s="20"/>
      <c r="BF54" s="24"/>
      <c r="BG54" s="21"/>
      <c r="BH54" s="19"/>
      <c r="BI54" s="19"/>
      <c r="BJ54" s="22"/>
      <c r="BK54" s="22"/>
      <c r="BL54" s="20"/>
      <c r="BM54" s="20"/>
      <c r="BN54" s="24"/>
      <c r="BO54" s="21"/>
    </row>
    <row r="55" spans="1:67" x14ac:dyDescent="0.25">
      <c r="A55" s="22"/>
      <c r="B55" s="22"/>
      <c r="C55" s="20"/>
      <c r="D55" s="20"/>
      <c r="E55" s="24"/>
      <c r="F55" s="24"/>
      <c r="G55" s="19"/>
      <c r="H55" s="19"/>
      <c r="I55" s="22"/>
      <c r="J55" s="22"/>
      <c r="K55" s="20"/>
      <c r="L55" s="20"/>
      <c r="M55" s="24"/>
      <c r="N55" s="21"/>
      <c r="O55" s="19"/>
      <c r="P55" s="19"/>
      <c r="Q55" s="22"/>
      <c r="R55" s="22"/>
      <c r="S55" s="20"/>
      <c r="T55" s="20"/>
      <c r="U55" s="24"/>
      <c r="V55" s="21"/>
      <c r="Y55" s="22"/>
      <c r="Z55" s="22"/>
      <c r="AA55" s="20"/>
      <c r="AB55" s="20"/>
      <c r="AC55" s="24"/>
      <c r="AD55" s="24"/>
      <c r="AE55" s="25"/>
      <c r="AF55" s="25"/>
      <c r="AG55" s="22"/>
      <c r="AH55" s="22"/>
      <c r="AI55" s="20"/>
      <c r="AJ55" s="20"/>
      <c r="AK55" s="24"/>
      <c r="AL55" s="21"/>
      <c r="AM55" s="19"/>
      <c r="AN55" s="19"/>
      <c r="AO55" s="22"/>
      <c r="AP55" s="22"/>
      <c r="AQ55" s="20"/>
      <c r="AR55" s="20"/>
      <c r="AS55" s="24"/>
      <c r="AT55" s="21"/>
      <c r="AU55" s="22"/>
      <c r="AV55" s="20"/>
      <c r="AW55" s="20"/>
      <c r="AX55" s="24"/>
      <c r="AY55" s="24"/>
      <c r="AZ55" s="19"/>
      <c r="BA55" s="19"/>
      <c r="BB55" s="22"/>
      <c r="BC55" s="22"/>
      <c r="BD55" s="20"/>
      <c r="BE55" s="20"/>
      <c r="BF55" s="24"/>
      <c r="BG55" s="21"/>
      <c r="BH55" s="19"/>
      <c r="BI55" s="19"/>
      <c r="BJ55" s="22"/>
      <c r="BK55" s="22"/>
      <c r="BL55" s="20"/>
      <c r="BM55" s="20"/>
      <c r="BN55" s="24"/>
      <c r="BO55" s="21"/>
    </row>
    <row r="56" spans="1:67" x14ac:dyDescent="0.25">
      <c r="A56" s="22"/>
      <c r="B56" s="22"/>
      <c r="C56" s="20"/>
      <c r="D56" s="20"/>
      <c r="E56" s="24"/>
      <c r="F56" s="24"/>
      <c r="G56" s="19"/>
      <c r="H56" s="19"/>
      <c r="I56" s="22"/>
      <c r="J56" s="22"/>
      <c r="K56" s="20"/>
      <c r="L56" s="20"/>
      <c r="M56" s="24"/>
      <c r="N56" s="21"/>
      <c r="O56" s="19"/>
      <c r="P56" s="19"/>
      <c r="Q56" s="22"/>
      <c r="R56" s="22"/>
      <c r="S56" s="20"/>
      <c r="T56" s="20"/>
      <c r="U56" s="24"/>
      <c r="V56" s="21"/>
      <c r="Y56" s="22"/>
      <c r="Z56" s="22"/>
      <c r="AA56" s="20"/>
      <c r="AB56" s="20"/>
      <c r="AC56" s="24"/>
      <c r="AD56" s="24"/>
      <c r="AE56" s="25"/>
      <c r="AF56" s="25"/>
      <c r="AG56" s="22"/>
      <c r="AH56" s="22"/>
      <c r="AI56" s="20"/>
      <c r="AJ56" s="20"/>
      <c r="AK56" s="24"/>
      <c r="AL56" s="21"/>
      <c r="AM56" s="19"/>
      <c r="AN56" s="19"/>
      <c r="AO56" s="22"/>
      <c r="AP56" s="22"/>
      <c r="AQ56" s="20"/>
      <c r="AR56" s="20"/>
      <c r="AS56" s="24"/>
      <c r="AT56" s="21"/>
      <c r="AU56" s="22"/>
      <c r="AV56" s="20"/>
      <c r="AW56" s="20"/>
      <c r="AX56" s="24"/>
      <c r="AY56" s="24"/>
      <c r="AZ56" s="19"/>
      <c r="BA56" s="19"/>
      <c r="BB56" s="22"/>
      <c r="BC56" s="22"/>
      <c r="BD56" s="20"/>
      <c r="BE56" s="20"/>
      <c r="BF56" s="24"/>
      <c r="BG56" s="21"/>
      <c r="BH56" s="19"/>
      <c r="BI56" s="19"/>
      <c r="BJ56" s="22"/>
      <c r="BK56" s="22"/>
      <c r="BL56" s="20"/>
      <c r="BM56" s="20"/>
      <c r="BN56" s="24"/>
      <c r="BO56" s="21"/>
    </row>
    <row r="57" spans="1:67" x14ac:dyDescent="0.25">
      <c r="A57" s="22"/>
      <c r="B57" s="22"/>
      <c r="C57" s="20"/>
      <c r="D57" s="20"/>
      <c r="E57" s="24"/>
      <c r="F57" s="24"/>
      <c r="G57" s="19"/>
      <c r="H57" s="19"/>
      <c r="I57" s="22"/>
      <c r="J57" s="22"/>
      <c r="K57" s="20"/>
      <c r="L57" s="20"/>
      <c r="M57" s="24"/>
      <c r="N57" s="21"/>
      <c r="O57" s="19"/>
      <c r="P57" s="19"/>
      <c r="Q57" s="22"/>
      <c r="R57" s="22"/>
      <c r="S57" s="20"/>
      <c r="T57" s="20"/>
      <c r="U57" s="24"/>
      <c r="V57" s="21"/>
      <c r="Y57" s="22"/>
      <c r="Z57" s="22"/>
      <c r="AA57" s="20"/>
      <c r="AB57" s="20"/>
      <c r="AC57" s="24"/>
      <c r="AD57" s="24"/>
      <c r="AE57" s="25"/>
      <c r="AF57" s="25"/>
      <c r="AG57" s="22"/>
      <c r="AH57" s="22"/>
      <c r="AI57" s="20"/>
      <c r="AJ57" s="20"/>
      <c r="AK57" s="24"/>
      <c r="AL57" s="21"/>
      <c r="AM57" s="19"/>
      <c r="AN57" s="19"/>
      <c r="AO57" s="22"/>
      <c r="AP57" s="22"/>
      <c r="AQ57" s="20"/>
      <c r="AR57" s="20"/>
      <c r="AS57" s="24"/>
      <c r="AT57" s="21"/>
      <c r="AU57" s="22"/>
      <c r="AV57" s="20"/>
      <c r="AW57" s="20"/>
      <c r="AX57" s="24"/>
      <c r="AY57" s="24"/>
      <c r="AZ57" s="19"/>
      <c r="BA57" s="19"/>
      <c r="BB57" s="22"/>
      <c r="BC57" s="22"/>
      <c r="BD57" s="20"/>
      <c r="BE57" s="20"/>
      <c r="BF57" s="24"/>
      <c r="BG57" s="21"/>
      <c r="BH57" s="19"/>
      <c r="BI57" s="19"/>
      <c r="BJ57" s="22"/>
      <c r="BK57" s="22"/>
      <c r="BL57" s="20"/>
      <c r="BM57" s="20"/>
      <c r="BN57" s="24"/>
      <c r="BO57" s="21"/>
    </row>
    <row r="58" spans="1:67" x14ac:dyDescent="0.25">
      <c r="A58" s="22"/>
      <c r="B58" s="22"/>
      <c r="C58" s="20"/>
      <c r="D58" s="20"/>
      <c r="E58" s="24"/>
      <c r="F58" s="24"/>
      <c r="G58" s="19"/>
      <c r="H58" s="19"/>
      <c r="I58" s="22"/>
      <c r="J58" s="22"/>
      <c r="K58" s="20"/>
      <c r="L58" s="20"/>
      <c r="M58" s="24"/>
      <c r="N58" s="21"/>
      <c r="O58" s="19"/>
      <c r="P58" s="19"/>
      <c r="Q58" s="22"/>
      <c r="R58" s="22"/>
      <c r="S58" s="20"/>
      <c r="T58" s="20"/>
      <c r="U58" s="24"/>
      <c r="V58" s="21"/>
      <c r="Y58" s="22"/>
      <c r="Z58" s="22"/>
      <c r="AA58" s="20"/>
      <c r="AB58" s="20"/>
      <c r="AC58" s="24"/>
      <c r="AD58" s="24"/>
      <c r="AE58" s="25"/>
      <c r="AF58" s="25"/>
      <c r="AG58" s="22"/>
      <c r="AH58" s="22"/>
      <c r="AI58" s="20"/>
      <c r="AJ58" s="20"/>
      <c r="AK58" s="24"/>
      <c r="AL58" s="21"/>
      <c r="AM58" s="19"/>
      <c r="AN58" s="19"/>
      <c r="AO58" s="22"/>
      <c r="AP58" s="22"/>
      <c r="AQ58" s="20"/>
      <c r="AR58" s="20"/>
      <c r="AS58" s="24"/>
      <c r="AT58" s="21"/>
      <c r="AU58" s="22"/>
      <c r="AV58" s="20"/>
      <c r="AW58" s="20"/>
      <c r="AX58" s="24"/>
      <c r="AY58" s="24"/>
      <c r="AZ58" s="19"/>
      <c r="BA58" s="19"/>
      <c r="BB58" s="22"/>
      <c r="BC58" s="22"/>
      <c r="BD58" s="20"/>
      <c r="BE58" s="20"/>
      <c r="BF58" s="24"/>
      <c r="BG58" s="21"/>
      <c r="BH58" s="19"/>
      <c r="BI58" s="19"/>
      <c r="BJ58" s="22"/>
      <c r="BK58" s="22"/>
      <c r="BL58" s="20"/>
      <c r="BM58" s="20"/>
      <c r="BN58" s="24"/>
      <c r="BO58" s="21"/>
    </row>
    <row r="59" spans="1:67" x14ac:dyDescent="0.25">
      <c r="A59" s="22"/>
      <c r="B59" s="22"/>
      <c r="C59" s="20"/>
      <c r="D59" s="20"/>
      <c r="E59" s="24"/>
      <c r="F59" s="24"/>
      <c r="G59" s="19"/>
      <c r="H59" s="19"/>
      <c r="I59" s="22"/>
      <c r="J59" s="22"/>
      <c r="K59" s="20"/>
      <c r="L59" s="20"/>
      <c r="M59" s="24"/>
      <c r="N59" s="21"/>
      <c r="O59" s="19"/>
      <c r="P59" s="19"/>
      <c r="Q59" s="22"/>
      <c r="R59" s="22"/>
      <c r="S59" s="20"/>
      <c r="T59" s="20"/>
      <c r="U59" s="24"/>
      <c r="V59" s="21"/>
      <c r="Y59" s="22"/>
      <c r="Z59" s="22"/>
      <c r="AA59" s="20"/>
      <c r="AB59" s="20"/>
      <c r="AC59" s="24"/>
      <c r="AD59" s="24"/>
      <c r="AE59" s="25"/>
      <c r="AF59" s="25"/>
      <c r="AG59" s="22"/>
      <c r="AH59" s="22"/>
      <c r="AI59" s="20"/>
      <c r="AJ59" s="20"/>
      <c r="AK59" s="24"/>
      <c r="AL59" s="21"/>
      <c r="AM59" s="19"/>
      <c r="AN59" s="19"/>
      <c r="AO59" s="22"/>
      <c r="AP59" s="22"/>
      <c r="AQ59" s="20"/>
      <c r="AR59" s="20"/>
      <c r="AS59" s="24"/>
      <c r="AT59" s="21"/>
      <c r="AU59" s="22"/>
      <c r="AV59" s="20"/>
      <c r="AW59" s="20"/>
      <c r="AX59" s="24"/>
      <c r="AY59" s="24"/>
      <c r="AZ59" s="19"/>
      <c r="BA59" s="19"/>
      <c r="BB59" s="22"/>
      <c r="BC59" s="22"/>
      <c r="BD59" s="20"/>
      <c r="BE59" s="20"/>
      <c r="BF59" s="24"/>
      <c r="BG59" s="21"/>
      <c r="BH59" s="19"/>
      <c r="BI59" s="19"/>
      <c r="BJ59" s="22"/>
      <c r="BK59" s="22"/>
      <c r="BL59" s="20"/>
      <c r="BM59" s="20"/>
      <c r="BN59" s="24"/>
      <c r="BO59" s="21"/>
    </row>
    <row r="60" spans="1:67" x14ac:dyDescent="0.25">
      <c r="A60" s="22"/>
      <c r="B60" s="22"/>
      <c r="C60" s="20"/>
      <c r="D60" s="20"/>
      <c r="E60" s="24"/>
      <c r="F60" s="24"/>
      <c r="G60" s="19"/>
      <c r="H60" s="19"/>
      <c r="I60" s="22"/>
      <c r="J60" s="22"/>
      <c r="K60" s="20"/>
      <c r="L60" s="20"/>
      <c r="M60" s="24"/>
      <c r="N60" s="21"/>
      <c r="O60" s="19"/>
      <c r="P60" s="19"/>
      <c r="Q60" s="22"/>
      <c r="R60" s="22"/>
      <c r="S60" s="20"/>
      <c r="T60" s="20"/>
      <c r="U60" s="24"/>
      <c r="V60" s="21"/>
      <c r="Y60" s="22"/>
      <c r="Z60" s="22"/>
      <c r="AA60" s="20"/>
      <c r="AB60" s="20"/>
      <c r="AC60" s="24"/>
      <c r="AD60" s="24"/>
      <c r="AE60" s="25"/>
      <c r="AF60" s="25"/>
      <c r="AG60" s="22"/>
      <c r="AH60" s="22"/>
      <c r="AI60" s="20"/>
      <c r="AJ60" s="20"/>
      <c r="AK60" s="24"/>
      <c r="AL60" s="21"/>
      <c r="AM60" s="19"/>
      <c r="AN60" s="19"/>
      <c r="AO60" s="22"/>
      <c r="AP60" s="22"/>
      <c r="AQ60" s="20"/>
      <c r="AR60" s="20"/>
      <c r="AS60" s="24"/>
      <c r="AT60" s="21"/>
      <c r="AU60" s="22"/>
      <c r="AV60" s="20"/>
      <c r="AW60" s="20"/>
      <c r="AX60" s="24"/>
      <c r="AY60" s="24"/>
      <c r="AZ60" s="19"/>
      <c r="BA60" s="19"/>
      <c r="BB60" s="22"/>
      <c r="BC60" s="22"/>
      <c r="BD60" s="20"/>
      <c r="BE60" s="20"/>
      <c r="BF60" s="24"/>
      <c r="BG60" s="21"/>
      <c r="BH60" s="19"/>
      <c r="BI60" s="19"/>
      <c r="BJ60" s="22"/>
      <c r="BK60" s="22"/>
      <c r="BL60" s="20"/>
      <c r="BM60" s="20"/>
      <c r="BN60" s="24"/>
      <c r="BO60" s="21"/>
    </row>
    <row r="61" spans="1:67" x14ac:dyDescent="0.25">
      <c r="A61" s="22"/>
      <c r="B61" s="22"/>
      <c r="C61" s="20"/>
      <c r="D61" s="20"/>
      <c r="E61" s="24"/>
      <c r="F61" s="24"/>
      <c r="G61" s="19"/>
      <c r="H61" s="19"/>
      <c r="I61" s="22"/>
      <c r="J61" s="22"/>
      <c r="K61" s="20"/>
      <c r="L61" s="20"/>
      <c r="M61" s="24"/>
      <c r="N61" s="21"/>
      <c r="O61" s="19"/>
      <c r="P61" s="19"/>
      <c r="Q61" s="22"/>
      <c r="R61" s="22"/>
      <c r="S61" s="20"/>
      <c r="T61" s="20"/>
      <c r="U61" s="24"/>
      <c r="V61" s="21"/>
      <c r="Y61" s="22"/>
      <c r="Z61" s="22"/>
      <c r="AA61" s="20"/>
      <c r="AB61" s="20"/>
      <c r="AC61" s="24"/>
      <c r="AD61" s="24"/>
      <c r="AE61" s="25"/>
      <c r="AF61" s="25"/>
      <c r="AG61" s="22"/>
      <c r="AH61" s="22"/>
      <c r="AI61" s="20"/>
      <c r="AJ61" s="20"/>
      <c r="AK61" s="24"/>
      <c r="AL61" s="21"/>
      <c r="AM61" s="19"/>
      <c r="AN61" s="19"/>
      <c r="AO61" s="22"/>
      <c r="AP61" s="22"/>
      <c r="AQ61" s="20"/>
      <c r="AR61" s="20"/>
      <c r="AS61" s="24"/>
      <c r="AT61" s="21"/>
      <c r="AU61" s="22"/>
      <c r="AV61" s="20"/>
      <c r="AW61" s="20"/>
      <c r="AX61" s="24"/>
      <c r="AY61" s="24"/>
      <c r="AZ61" s="19"/>
      <c r="BA61" s="19"/>
      <c r="BB61" s="22"/>
      <c r="BC61" s="22"/>
      <c r="BD61" s="20"/>
      <c r="BE61" s="20"/>
      <c r="BF61" s="24"/>
      <c r="BG61" s="21"/>
      <c r="BH61" s="19"/>
      <c r="BI61" s="19"/>
      <c r="BJ61" s="22"/>
      <c r="BK61" s="22"/>
      <c r="BL61" s="20"/>
      <c r="BM61" s="20"/>
      <c r="BN61" s="24"/>
      <c r="BO61" s="21"/>
    </row>
    <row r="62" spans="1:67" x14ac:dyDescent="0.25">
      <c r="A62" s="22"/>
      <c r="B62" s="22"/>
      <c r="C62" s="20"/>
      <c r="D62" s="20"/>
      <c r="E62" s="24"/>
      <c r="F62" s="24"/>
      <c r="G62" s="19"/>
      <c r="H62" s="19"/>
      <c r="I62" s="22"/>
      <c r="J62" s="22"/>
      <c r="K62" s="20"/>
      <c r="L62" s="20"/>
      <c r="M62" s="24"/>
      <c r="N62" s="21"/>
      <c r="O62" s="19"/>
      <c r="P62" s="19"/>
      <c r="Q62" s="22"/>
      <c r="R62" s="22"/>
      <c r="S62" s="20"/>
      <c r="T62" s="20"/>
      <c r="U62" s="24"/>
      <c r="V62" s="21"/>
      <c r="Y62" s="22"/>
      <c r="Z62" s="22"/>
      <c r="AA62" s="20"/>
      <c r="AB62" s="20"/>
      <c r="AC62" s="24"/>
      <c r="AD62" s="24"/>
      <c r="AE62" s="25"/>
      <c r="AF62" s="25"/>
      <c r="AG62" s="22"/>
      <c r="AH62" s="22"/>
      <c r="AI62" s="20"/>
      <c r="AJ62" s="20"/>
      <c r="AK62" s="24"/>
      <c r="AL62" s="21"/>
      <c r="AM62" s="19"/>
      <c r="AN62" s="19"/>
      <c r="AO62" s="22"/>
      <c r="AP62" s="22"/>
      <c r="AQ62" s="20"/>
      <c r="AR62" s="20"/>
      <c r="AS62" s="24"/>
      <c r="AT62" s="21"/>
      <c r="AU62" s="22"/>
      <c r="AV62" s="20"/>
      <c r="AW62" s="20"/>
      <c r="AX62" s="24"/>
      <c r="AY62" s="24"/>
      <c r="AZ62" s="19"/>
      <c r="BA62" s="19"/>
      <c r="BB62" s="22"/>
      <c r="BC62" s="22"/>
      <c r="BD62" s="20"/>
      <c r="BE62" s="20"/>
      <c r="BF62" s="24"/>
      <c r="BG62" s="21"/>
      <c r="BH62" s="19"/>
      <c r="BI62" s="19"/>
      <c r="BJ62" s="22"/>
      <c r="BK62" s="22"/>
      <c r="BL62" s="20"/>
      <c r="BM62" s="20"/>
      <c r="BN62" s="24"/>
      <c r="BO62" s="21"/>
    </row>
    <row r="63" spans="1:67" x14ac:dyDescent="0.25">
      <c r="A63" s="22"/>
      <c r="B63" s="22"/>
      <c r="C63" s="20"/>
      <c r="D63" s="20"/>
      <c r="E63" s="24"/>
      <c r="F63" s="24"/>
      <c r="G63" s="19"/>
      <c r="H63" s="19"/>
      <c r="I63" s="22"/>
      <c r="J63" s="22"/>
      <c r="K63" s="20"/>
      <c r="L63" s="20"/>
      <c r="M63" s="24"/>
      <c r="N63" s="21"/>
      <c r="O63" s="19"/>
      <c r="P63" s="19"/>
      <c r="Q63" s="22"/>
      <c r="R63" s="22"/>
      <c r="S63" s="20"/>
      <c r="T63" s="20"/>
      <c r="U63" s="24"/>
      <c r="V63" s="21"/>
      <c r="Y63" s="22"/>
      <c r="Z63" s="22"/>
      <c r="AA63" s="20"/>
      <c r="AB63" s="20"/>
      <c r="AC63" s="24"/>
      <c r="AD63" s="24"/>
      <c r="AE63" s="25"/>
      <c r="AF63" s="25"/>
      <c r="AG63" s="22"/>
      <c r="AH63" s="22"/>
      <c r="AI63" s="20"/>
      <c r="AJ63" s="20"/>
      <c r="AK63" s="24"/>
      <c r="AL63" s="21"/>
      <c r="AM63" s="19"/>
      <c r="AN63" s="19"/>
      <c r="AO63" s="22"/>
      <c r="AP63" s="22"/>
      <c r="AQ63" s="20"/>
      <c r="AR63" s="20"/>
      <c r="AS63" s="24"/>
      <c r="AT63" s="21"/>
      <c r="AU63" s="22"/>
      <c r="AV63" s="20"/>
      <c r="AW63" s="20"/>
      <c r="AX63" s="24"/>
      <c r="AY63" s="24"/>
      <c r="AZ63" s="19"/>
      <c r="BA63" s="19"/>
      <c r="BB63" s="22"/>
      <c r="BC63" s="22"/>
      <c r="BD63" s="20"/>
      <c r="BE63" s="20"/>
      <c r="BF63" s="24"/>
      <c r="BG63" s="21"/>
      <c r="BH63" s="19"/>
      <c r="BI63" s="19"/>
      <c r="BJ63" s="22"/>
      <c r="BK63" s="22"/>
      <c r="BL63" s="20"/>
      <c r="BM63" s="20"/>
      <c r="BN63" s="24"/>
      <c r="BO63" s="21"/>
    </row>
    <row r="64" spans="1:67" x14ac:dyDescent="0.25">
      <c r="A64" s="22"/>
      <c r="B64" s="22"/>
      <c r="C64" s="20"/>
      <c r="D64" s="20"/>
      <c r="E64" s="24"/>
      <c r="F64" s="24"/>
      <c r="G64" s="19"/>
      <c r="H64" s="19"/>
      <c r="I64" s="22"/>
      <c r="J64" s="22"/>
      <c r="K64" s="20"/>
      <c r="L64" s="20"/>
      <c r="M64" s="24"/>
      <c r="N64" s="21"/>
      <c r="O64" s="19"/>
      <c r="P64" s="19"/>
      <c r="Q64" s="22"/>
      <c r="R64" s="22"/>
      <c r="S64" s="20"/>
      <c r="T64" s="20"/>
      <c r="U64" s="24"/>
      <c r="V64" s="21"/>
      <c r="Y64" s="22"/>
      <c r="Z64" s="22"/>
      <c r="AA64" s="20"/>
      <c r="AB64" s="20"/>
      <c r="AC64" s="24"/>
      <c r="AD64" s="24"/>
      <c r="AE64" s="25"/>
      <c r="AF64" s="25"/>
      <c r="AG64" s="22"/>
      <c r="AH64" s="22"/>
      <c r="AI64" s="20"/>
      <c r="AJ64" s="20"/>
      <c r="AK64" s="24"/>
      <c r="AL64" s="21"/>
      <c r="AM64" s="19"/>
      <c r="AN64" s="19"/>
      <c r="AO64" s="22"/>
      <c r="AP64" s="22"/>
      <c r="AQ64" s="20"/>
      <c r="AR64" s="20"/>
      <c r="AS64" s="24"/>
      <c r="AT64" s="21"/>
      <c r="AU64" s="22"/>
      <c r="AV64" s="20"/>
      <c r="AW64" s="20"/>
      <c r="AX64" s="24"/>
      <c r="AY64" s="24"/>
      <c r="AZ64" s="19"/>
      <c r="BA64" s="19"/>
      <c r="BB64" s="22"/>
      <c r="BC64" s="22"/>
      <c r="BD64" s="20"/>
      <c r="BE64" s="20"/>
      <c r="BF64" s="24"/>
      <c r="BG64" s="21"/>
      <c r="BH64" s="19"/>
      <c r="BI64" s="19"/>
      <c r="BJ64" s="22"/>
      <c r="BK64" s="22"/>
      <c r="BL64" s="20"/>
      <c r="BM64" s="20"/>
      <c r="BN64" s="24"/>
      <c r="BO64" s="21"/>
    </row>
    <row r="65" spans="1:67" x14ac:dyDescent="0.25">
      <c r="A65" s="22"/>
      <c r="B65" s="22"/>
      <c r="C65" s="20"/>
      <c r="D65" s="20"/>
      <c r="E65" s="24"/>
      <c r="F65" s="24"/>
      <c r="G65" s="19"/>
      <c r="H65" s="19"/>
      <c r="I65" s="22"/>
      <c r="J65" s="22"/>
      <c r="K65" s="20"/>
      <c r="L65" s="20"/>
      <c r="M65" s="24"/>
      <c r="N65" s="21"/>
      <c r="O65" s="19"/>
      <c r="P65" s="19"/>
      <c r="Q65" s="22"/>
      <c r="R65" s="22"/>
      <c r="S65" s="20"/>
      <c r="T65" s="20"/>
      <c r="U65" s="24"/>
      <c r="V65" s="21"/>
      <c r="Y65" s="22"/>
      <c r="Z65" s="22"/>
      <c r="AA65" s="20"/>
      <c r="AB65" s="20"/>
      <c r="AC65" s="24"/>
      <c r="AD65" s="24"/>
      <c r="AE65" s="25"/>
      <c r="AF65" s="25"/>
      <c r="AG65" s="22"/>
      <c r="AH65" s="22"/>
      <c r="AI65" s="20"/>
      <c r="AJ65" s="20"/>
      <c r="AK65" s="24"/>
      <c r="AL65" s="21"/>
      <c r="AM65" s="19"/>
      <c r="AN65" s="19"/>
      <c r="AO65" s="22"/>
      <c r="AP65" s="22"/>
      <c r="AQ65" s="20"/>
      <c r="AR65" s="20"/>
      <c r="AS65" s="24"/>
      <c r="AT65" s="21"/>
      <c r="AU65" s="22"/>
      <c r="AV65" s="20"/>
      <c r="AW65" s="20"/>
      <c r="AX65" s="24"/>
      <c r="AY65" s="24"/>
      <c r="AZ65" s="19"/>
      <c r="BA65" s="19"/>
      <c r="BB65" s="22"/>
      <c r="BC65" s="22"/>
      <c r="BD65" s="20"/>
      <c r="BE65" s="20"/>
      <c r="BF65" s="24"/>
      <c r="BG65" s="21"/>
      <c r="BH65" s="19"/>
      <c r="BI65" s="19"/>
      <c r="BJ65" s="22"/>
      <c r="BK65" s="22"/>
      <c r="BL65" s="20"/>
      <c r="BM65" s="20"/>
      <c r="BN65" s="24"/>
      <c r="BO65" s="21"/>
    </row>
    <row r="66" spans="1:67" x14ac:dyDescent="0.25">
      <c r="A66" s="22"/>
      <c r="B66" s="22"/>
      <c r="C66" s="20"/>
      <c r="D66" s="20"/>
      <c r="E66" s="24"/>
      <c r="F66" s="24"/>
      <c r="G66" s="19"/>
      <c r="H66" s="19"/>
      <c r="I66" s="22"/>
      <c r="J66" s="22"/>
      <c r="K66" s="20"/>
      <c r="L66" s="20"/>
      <c r="M66" s="24"/>
      <c r="N66" s="21"/>
      <c r="O66" s="19"/>
      <c r="P66" s="19"/>
      <c r="Q66" s="22"/>
      <c r="R66" s="22"/>
      <c r="S66" s="20"/>
      <c r="T66" s="20"/>
      <c r="U66" s="24"/>
      <c r="V66" s="21"/>
      <c r="Y66" s="22"/>
      <c r="Z66" s="22"/>
      <c r="AA66" s="20"/>
      <c r="AB66" s="20"/>
      <c r="AC66" s="24"/>
      <c r="AD66" s="24"/>
      <c r="AE66" s="25"/>
      <c r="AF66" s="25"/>
      <c r="AG66" s="22"/>
      <c r="AH66" s="22"/>
      <c r="AI66" s="20"/>
      <c r="AJ66" s="20"/>
      <c r="AK66" s="24"/>
      <c r="AL66" s="21"/>
      <c r="AM66" s="19"/>
      <c r="AN66" s="19"/>
      <c r="AO66" s="22"/>
      <c r="AP66" s="22"/>
      <c r="AQ66" s="20"/>
      <c r="AR66" s="20"/>
      <c r="AS66" s="24"/>
      <c r="AT66" s="21"/>
      <c r="AU66" s="22"/>
      <c r="AV66" s="20"/>
      <c r="AW66" s="20"/>
      <c r="AX66" s="24"/>
      <c r="AY66" s="24"/>
      <c r="AZ66" s="19"/>
      <c r="BA66" s="19"/>
      <c r="BB66" s="22"/>
      <c r="BC66" s="22"/>
      <c r="BD66" s="20"/>
      <c r="BE66" s="20"/>
      <c r="BF66" s="24"/>
      <c r="BG66" s="21"/>
      <c r="BH66" s="19"/>
      <c r="BI66" s="19"/>
      <c r="BJ66" s="22"/>
      <c r="BK66" s="22"/>
      <c r="BL66" s="20"/>
      <c r="BM66" s="20"/>
      <c r="BN66" s="24"/>
      <c r="BO66" s="21"/>
    </row>
    <row r="67" spans="1:67" x14ac:dyDescent="0.25">
      <c r="A67" s="22"/>
      <c r="B67" s="22"/>
      <c r="C67" s="20"/>
      <c r="D67" s="20"/>
      <c r="E67" s="24"/>
      <c r="F67" s="24"/>
      <c r="G67" s="19"/>
      <c r="H67" s="19"/>
      <c r="I67" s="22"/>
      <c r="J67" s="22"/>
      <c r="K67" s="20"/>
      <c r="L67" s="20"/>
      <c r="M67" s="24"/>
      <c r="N67" s="21"/>
      <c r="O67" s="19"/>
      <c r="P67" s="19"/>
      <c r="Q67" s="22"/>
      <c r="R67" s="22"/>
      <c r="S67" s="20"/>
      <c r="T67" s="20"/>
      <c r="U67" s="24"/>
      <c r="V67" s="21"/>
      <c r="Y67" s="22"/>
      <c r="Z67" s="22"/>
      <c r="AA67" s="20"/>
      <c r="AB67" s="20"/>
      <c r="AC67" s="24"/>
      <c r="AD67" s="24"/>
      <c r="AE67" s="25"/>
      <c r="AF67" s="25"/>
      <c r="AG67" s="22"/>
      <c r="AH67" s="22"/>
      <c r="AI67" s="20"/>
      <c r="AJ67" s="20"/>
      <c r="AK67" s="24"/>
      <c r="AL67" s="21"/>
      <c r="AM67" s="19"/>
      <c r="AN67" s="19"/>
      <c r="AO67" s="22"/>
      <c r="AP67" s="22"/>
      <c r="AQ67" s="20"/>
      <c r="AR67" s="20"/>
      <c r="AS67" s="24"/>
      <c r="AT67" s="21"/>
      <c r="AU67" s="22"/>
      <c r="AV67" s="20"/>
      <c r="AW67" s="20"/>
      <c r="AX67" s="24"/>
      <c r="AY67" s="24"/>
      <c r="AZ67" s="19"/>
      <c r="BA67" s="19"/>
      <c r="BB67" s="22"/>
      <c r="BC67" s="22"/>
      <c r="BD67" s="20"/>
      <c r="BE67" s="20"/>
      <c r="BF67" s="24"/>
      <c r="BG67" s="21"/>
      <c r="BH67" s="19"/>
      <c r="BI67" s="19"/>
      <c r="BJ67" s="22"/>
      <c r="BK67" s="22"/>
      <c r="BL67" s="20"/>
      <c r="BM67" s="20"/>
      <c r="BN67" s="24"/>
      <c r="BO67" s="21"/>
    </row>
    <row r="68" spans="1:67" x14ac:dyDescent="0.25">
      <c r="A68" s="22"/>
      <c r="B68" s="22"/>
      <c r="C68" s="20"/>
      <c r="D68" s="20"/>
      <c r="E68" s="24"/>
      <c r="F68" s="24"/>
      <c r="G68" s="19"/>
      <c r="H68" s="19"/>
      <c r="I68" s="22"/>
      <c r="J68" s="22"/>
      <c r="K68" s="20"/>
      <c r="L68" s="20"/>
      <c r="M68" s="24"/>
      <c r="N68" s="21"/>
      <c r="O68" s="19"/>
      <c r="P68" s="19"/>
      <c r="Q68" s="22"/>
      <c r="R68" s="22"/>
      <c r="S68" s="20"/>
      <c r="T68" s="20"/>
      <c r="U68" s="24"/>
      <c r="V68" s="21"/>
      <c r="Y68" s="22"/>
      <c r="Z68" s="22"/>
      <c r="AA68" s="20"/>
      <c r="AB68" s="20"/>
      <c r="AC68" s="24"/>
      <c r="AD68" s="24"/>
      <c r="AE68" s="25"/>
      <c r="AF68" s="25"/>
      <c r="AG68" s="22"/>
      <c r="AH68" s="22"/>
      <c r="AI68" s="20"/>
      <c r="AJ68" s="20"/>
      <c r="AK68" s="24"/>
      <c r="AL68" s="21"/>
      <c r="AM68" s="19"/>
      <c r="AN68" s="19"/>
      <c r="AO68" s="22"/>
      <c r="AP68" s="22"/>
      <c r="AQ68" s="20"/>
      <c r="AR68" s="20"/>
      <c r="AS68" s="24"/>
      <c r="AT68" s="21"/>
      <c r="AU68" s="22"/>
      <c r="AV68" s="20"/>
      <c r="AW68" s="20"/>
      <c r="AX68" s="24"/>
      <c r="AY68" s="24"/>
      <c r="AZ68" s="19"/>
      <c r="BA68" s="19"/>
      <c r="BB68" s="22"/>
      <c r="BC68" s="22"/>
      <c r="BD68" s="20"/>
      <c r="BE68" s="20"/>
      <c r="BF68" s="24"/>
      <c r="BG68" s="21"/>
      <c r="BH68" s="19"/>
      <c r="BI68" s="19"/>
      <c r="BJ68" s="22"/>
      <c r="BK68" s="22"/>
      <c r="BL68" s="20"/>
      <c r="BM68" s="20"/>
      <c r="BN68" s="24"/>
      <c r="BO68" s="21"/>
    </row>
    <row r="69" spans="1:67" x14ac:dyDescent="0.25">
      <c r="A69" s="22"/>
      <c r="B69" s="22"/>
      <c r="C69" s="20"/>
      <c r="D69" s="20"/>
      <c r="E69" s="24"/>
      <c r="F69" s="24"/>
      <c r="G69" s="19"/>
      <c r="H69" s="19"/>
      <c r="I69" s="22"/>
      <c r="J69" s="22"/>
      <c r="K69" s="20"/>
      <c r="L69" s="20"/>
      <c r="M69" s="24"/>
      <c r="N69" s="21"/>
      <c r="O69" s="19"/>
      <c r="P69" s="19"/>
      <c r="Q69" s="22"/>
      <c r="R69" s="22"/>
      <c r="S69" s="20"/>
      <c r="T69" s="20"/>
      <c r="U69" s="24"/>
      <c r="V69" s="21"/>
      <c r="Y69" s="22"/>
      <c r="Z69" s="22"/>
      <c r="AA69" s="20"/>
      <c r="AB69" s="20"/>
      <c r="AC69" s="24"/>
      <c r="AD69" s="24"/>
      <c r="AE69" s="25"/>
      <c r="AF69" s="25"/>
      <c r="AG69" s="22"/>
      <c r="AH69" s="22"/>
      <c r="AI69" s="20"/>
      <c r="AJ69" s="20"/>
      <c r="AK69" s="24"/>
      <c r="AL69" s="21"/>
      <c r="AM69" s="19"/>
      <c r="AN69" s="19"/>
      <c r="AO69" s="22"/>
      <c r="AP69" s="22"/>
      <c r="AQ69" s="20"/>
      <c r="AR69" s="20"/>
      <c r="AS69" s="24"/>
      <c r="AT69" s="21"/>
      <c r="AU69" s="22"/>
      <c r="AV69" s="20"/>
      <c r="AW69" s="20"/>
      <c r="AX69" s="24"/>
      <c r="AY69" s="24"/>
      <c r="AZ69" s="19"/>
      <c r="BA69" s="19"/>
      <c r="BB69" s="22"/>
      <c r="BC69" s="22"/>
      <c r="BD69" s="20"/>
      <c r="BE69" s="20"/>
      <c r="BF69" s="24"/>
      <c r="BG69" s="21"/>
      <c r="BH69" s="19"/>
      <c r="BI69" s="19"/>
      <c r="BJ69" s="22"/>
      <c r="BK69" s="22"/>
      <c r="BL69" s="20"/>
      <c r="BM69" s="20"/>
      <c r="BN69" s="24"/>
      <c r="BO69" s="21"/>
    </row>
    <row r="70" spans="1:67" x14ac:dyDescent="0.25">
      <c r="A70" s="22"/>
      <c r="B70" s="22"/>
      <c r="C70" s="20"/>
      <c r="D70" s="20"/>
      <c r="E70" s="24"/>
      <c r="F70" s="24"/>
      <c r="G70" s="19"/>
      <c r="H70" s="19"/>
      <c r="I70" s="22"/>
      <c r="J70" s="22"/>
      <c r="K70" s="20"/>
      <c r="L70" s="20"/>
      <c r="M70" s="24"/>
      <c r="N70" s="21"/>
      <c r="O70" s="19"/>
      <c r="P70" s="19"/>
      <c r="Q70" s="22"/>
      <c r="R70" s="22"/>
      <c r="S70" s="20"/>
      <c r="T70" s="20"/>
      <c r="U70" s="24"/>
      <c r="V70" s="21"/>
      <c r="Y70" s="22"/>
      <c r="Z70" s="22"/>
      <c r="AA70" s="20"/>
      <c r="AB70" s="20"/>
      <c r="AC70" s="24"/>
      <c r="AD70" s="24"/>
      <c r="AE70" s="25"/>
      <c r="AF70" s="25"/>
      <c r="AG70" s="22"/>
      <c r="AH70" s="22"/>
      <c r="AI70" s="20"/>
      <c r="AJ70" s="20"/>
      <c r="AK70" s="24"/>
      <c r="AL70" s="21"/>
      <c r="AM70" s="19"/>
      <c r="AN70" s="19"/>
      <c r="AO70" s="22"/>
      <c r="AP70" s="22"/>
      <c r="AQ70" s="20"/>
      <c r="AR70" s="20"/>
      <c r="AS70" s="24"/>
      <c r="AT70" s="21"/>
      <c r="AU70" s="22"/>
      <c r="AV70" s="20"/>
      <c r="AW70" s="20"/>
      <c r="AX70" s="24"/>
      <c r="AY70" s="24"/>
      <c r="AZ70" s="19"/>
      <c r="BA70" s="19"/>
      <c r="BB70" s="22"/>
      <c r="BC70" s="22"/>
      <c r="BD70" s="20"/>
      <c r="BE70" s="20"/>
      <c r="BF70" s="24"/>
      <c r="BG70" s="21"/>
      <c r="BH70" s="19"/>
      <c r="BI70" s="19"/>
      <c r="BJ70" s="22"/>
      <c r="BK70" s="22"/>
      <c r="BL70" s="20"/>
      <c r="BM70" s="20"/>
      <c r="BN70" s="24"/>
      <c r="BO70" s="21"/>
    </row>
    <row r="71" spans="1:67" x14ac:dyDescent="0.25">
      <c r="A71" s="22"/>
      <c r="B71" s="22"/>
      <c r="C71" s="20"/>
      <c r="D71" s="20"/>
      <c r="E71" s="24"/>
      <c r="F71" s="24"/>
      <c r="G71" s="19"/>
      <c r="H71" s="19"/>
      <c r="I71" s="22"/>
      <c r="J71" s="22"/>
      <c r="K71" s="20"/>
      <c r="L71" s="20"/>
      <c r="M71" s="24"/>
      <c r="N71" s="21"/>
      <c r="O71" s="19"/>
      <c r="P71" s="19"/>
      <c r="Q71" s="22"/>
      <c r="R71" s="22"/>
      <c r="S71" s="20"/>
      <c r="T71" s="20"/>
      <c r="U71" s="24"/>
      <c r="V71" s="21"/>
      <c r="Y71" s="22"/>
      <c r="Z71" s="22"/>
      <c r="AA71" s="20"/>
      <c r="AB71" s="20"/>
      <c r="AC71" s="24"/>
      <c r="AD71" s="24"/>
      <c r="AE71" s="25"/>
      <c r="AF71" s="25"/>
      <c r="AG71" s="22"/>
      <c r="AH71" s="22"/>
      <c r="AI71" s="20"/>
      <c r="AJ71" s="20"/>
      <c r="AK71" s="24"/>
      <c r="AL71" s="21"/>
      <c r="AM71" s="19"/>
      <c r="AN71" s="19"/>
      <c r="AO71" s="22"/>
      <c r="AP71" s="22"/>
      <c r="AQ71" s="20"/>
      <c r="AR71" s="20"/>
      <c r="AS71" s="24"/>
      <c r="AT71" s="21"/>
      <c r="AU71" s="22"/>
      <c r="AV71" s="20"/>
      <c r="AW71" s="20"/>
      <c r="AX71" s="24"/>
      <c r="AY71" s="24"/>
      <c r="AZ71" s="19"/>
      <c r="BA71" s="19"/>
      <c r="BB71" s="22"/>
      <c r="BC71" s="22"/>
      <c r="BD71" s="20"/>
      <c r="BE71" s="20"/>
      <c r="BF71" s="24"/>
      <c r="BG71" s="21"/>
      <c r="BH71" s="19"/>
      <c r="BI71" s="19"/>
      <c r="BJ71" s="22"/>
      <c r="BK71" s="22"/>
      <c r="BL71" s="20"/>
      <c r="BM71" s="20"/>
      <c r="BN71" s="24"/>
      <c r="BO71" s="21"/>
    </row>
    <row r="72" spans="1:67" x14ac:dyDescent="0.25">
      <c r="A72" s="22"/>
      <c r="B72" s="22"/>
      <c r="C72" s="20"/>
      <c r="D72" s="20"/>
      <c r="E72" s="24"/>
      <c r="F72" s="24"/>
      <c r="G72" s="19"/>
      <c r="H72" s="19"/>
      <c r="I72" s="22"/>
      <c r="J72" s="22"/>
      <c r="K72" s="20"/>
      <c r="L72" s="20"/>
      <c r="M72" s="24"/>
      <c r="N72" s="21"/>
      <c r="O72" s="19"/>
      <c r="P72" s="19"/>
      <c r="Q72" s="22"/>
      <c r="R72" s="22"/>
      <c r="S72" s="20"/>
      <c r="T72" s="20"/>
      <c r="U72" s="24"/>
      <c r="V72" s="21"/>
      <c r="Y72" s="22"/>
      <c r="Z72" s="22"/>
      <c r="AA72" s="20"/>
      <c r="AB72" s="20"/>
      <c r="AC72" s="24"/>
      <c r="AD72" s="24"/>
      <c r="AE72" s="25"/>
      <c r="AF72" s="25"/>
      <c r="AG72" s="22"/>
      <c r="AH72" s="22"/>
      <c r="AI72" s="20"/>
      <c r="AJ72" s="20"/>
      <c r="AK72" s="24"/>
      <c r="AL72" s="21"/>
      <c r="AM72" s="19"/>
      <c r="AN72" s="19"/>
      <c r="AO72" s="22"/>
      <c r="AP72" s="22"/>
      <c r="AQ72" s="20"/>
      <c r="AR72" s="20"/>
      <c r="AS72" s="24"/>
      <c r="AT72" s="21"/>
      <c r="AU72" s="22"/>
      <c r="AV72" s="20"/>
      <c r="AW72" s="20"/>
      <c r="AX72" s="24"/>
      <c r="AY72" s="24"/>
      <c r="AZ72" s="19"/>
      <c r="BA72" s="19"/>
      <c r="BB72" s="22"/>
      <c r="BC72" s="22"/>
      <c r="BD72" s="20"/>
      <c r="BE72" s="20"/>
      <c r="BF72" s="24"/>
      <c r="BG72" s="21"/>
      <c r="BH72" s="19"/>
      <c r="BI72" s="19"/>
      <c r="BJ72" s="22"/>
      <c r="BK72" s="22"/>
      <c r="BL72" s="20"/>
      <c r="BM72" s="20"/>
      <c r="BN72" s="24"/>
      <c r="BO72" s="21"/>
    </row>
    <row r="73" spans="1:67" x14ac:dyDescent="0.25">
      <c r="A73" s="22"/>
      <c r="B73" s="22"/>
      <c r="C73" s="20"/>
      <c r="D73" s="20"/>
      <c r="E73" s="24"/>
      <c r="F73" s="24"/>
      <c r="G73" s="19"/>
      <c r="H73" s="19"/>
      <c r="I73" s="22"/>
      <c r="J73" s="22"/>
      <c r="K73" s="20"/>
      <c r="L73" s="20"/>
      <c r="M73" s="24"/>
      <c r="N73" s="21"/>
      <c r="O73" s="19"/>
      <c r="P73" s="19"/>
      <c r="Q73" s="22"/>
      <c r="R73" s="22"/>
      <c r="S73" s="20"/>
      <c r="T73" s="20"/>
      <c r="U73" s="24"/>
      <c r="V73" s="21"/>
      <c r="Y73" s="22"/>
      <c r="Z73" s="22"/>
      <c r="AA73" s="20"/>
      <c r="AB73" s="20"/>
      <c r="AC73" s="24"/>
      <c r="AD73" s="24"/>
      <c r="AE73" s="25"/>
      <c r="AF73" s="25"/>
      <c r="AG73" s="22"/>
      <c r="AH73" s="22"/>
      <c r="AI73" s="20"/>
      <c r="AJ73" s="20"/>
      <c r="AK73" s="24"/>
      <c r="AL73" s="21"/>
      <c r="AM73" s="19"/>
      <c r="AN73" s="19"/>
      <c r="AO73" s="22"/>
      <c r="AP73" s="22"/>
      <c r="AQ73" s="20"/>
      <c r="AR73" s="20"/>
      <c r="AS73" s="24"/>
      <c r="AT73" s="21"/>
      <c r="AU73" s="22"/>
      <c r="AV73" s="20"/>
      <c r="AW73" s="20"/>
      <c r="AX73" s="24"/>
      <c r="AY73" s="24"/>
      <c r="AZ73" s="19"/>
      <c r="BA73" s="19"/>
      <c r="BB73" s="22"/>
      <c r="BC73" s="22"/>
      <c r="BD73" s="20"/>
      <c r="BE73" s="20"/>
      <c r="BF73" s="24"/>
      <c r="BG73" s="21"/>
      <c r="BH73" s="19"/>
      <c r="BI73" s="19"/>
      <c r="BJ73" s="22"/>
      <c r="BK73" s="22"/>
      <c r="BL73" s="20"/>
      <c r="BM73" s="20"/>
      <c r="BN73" s="24"/>
      <c r="BO73" s="21"/>
    </row>
    <row r="74" spans="1:67" x14ac:dyDescent="0.25">
      <c r="A74" s="22"/>
      <c r="B74" s="22"/>
      <c r="C74" s="20"/>
      <c r="D74" s="20"/>
      <c r="E74" s="24"/>
      <c r="F74" s="24"/>
      <c r="G74" s="19"/>
      <c r="H74" s="19"/>
      <c r="I74" s="22"/>
      <c r="J74" s="22"/>
      <c r="K74" s="20"/>
      <c r="L74" s="20"/>
      <c r="M74" s="24"/>
      <c r="N74" s="21"/>
      <c r="O74" s="19"/>
      <c r="P74" s="19"/>
      <c r="Q74" s="22"/>
      <c r="R74" s="22"/>
      <c r="S74" s="20"/>
      <c r="T74" s="20"/>
      <c r="U74" s="24"/>
      <c r="V74" s="21"/>
      <c r="Y74" s="22"/>
      <c r="Z74" s="22"/>
      <c r="AA74" s="20"/>
      <c r="AB74" s="20"/>
      <c r="AC74" s="24"/>
      <c r="AD74" s="24"/>
      <c r="AE74" s="25"/>
      <c r="AF74" s="25"/>
      <c r="AG74" s="22"/>
      <c r="AH74" s="22"/>
      <c r="AI74" s="20"/>
      <c r="AJ74" s="20"/>
      <c r="AK74" s="24"/>
      <c r="AL74" s="21"/>
      <c r="AM74" s="19"/>
      <c r="AN74" s="19"/>
      <c r="AO74" s="22"/>
      <c r="AP74" s="22"/>
      <c r="AQ74" s="20"/>
      <c r="AR74" s="20"/>
      <c r="AS74" s="24"/>
      <c r="AT74" s="21"/>
      <c r="AU74" s="22"/>
      <c r="AV74" s="20"/>
      <c r="AW74" s="20"/>
      <c r="AX74" s="24"/>
      <c r="AY74" s="24"/>
      <c r="AZ74" s="19"/>
      <c r="BA74" s="19"/>
      <c r="BB74" s="22"/>
      <c r="BC74" s="22"/>
      <c r="BD74" s="20"/>
      <c r="BE74" s="20"/>
      <c r="BF74" s="24"/>
      <c r="BG74" s="21"/>
      <c r="BH74" s="19"/>
      <c r="BI74" s="19"/>
      <c r="BJ74" s="22"/>
      <c r="BK74" s="22"/>
      <c r="BL74" s="20"/>
      <c r="BM74" s="20"/>
      <c r="BN74" s="24"/>
      <c r="BO74" s="21"/>
    </row>
    <row r="75" spans="1:67" x14ac:dyDescent="0.25">
      <c r="A75" s="22"/>
      <c r="B75" s="22"/>
      <c r="C75" s="20"/>
      <c r="D75" s="20"/>
      <c r="E75" s="24"/>
      <c r="F75" s="24"/>
      <c r="G75" s="19"/>
      <c r="H75" s="19"/>
      <c r="I75" s="22"/>
      <c r="J75" s="22"/>
      <c r="K75" s="20"/>
      <c r="L75" s="20"/>
      <c r="M75" s="24"/>
      <c r="N75" s="21"/>
      <c r="O75" s="19"/>
      <c r="P75" s="19"/>
      <c r="Q75" s="22"/>
      <c r="R75" s="22"/>
      <c r="S75" s="20"/>
      <c r="T75" s="20"/>
      <c r="U75" s="24"/>
      <c r="V75" s="21"/>
      <c r="Y75" s="22"/>
      <c r="Z75" s="22"/>
      <c r="AA75" s="20"/>
      <c r="AB75" s="20"/>
      <c r="AC75" s="24"/>
      <c r="AD75" s="24"/>
      <c r="AE75" s="25"/>
      <c r="AF75" s="25"/>
      <c r="AG75" s="22"/>
      <c r="AH75" s="22"/>
      <c r="AI75" s="20"/>
      <c r="AJ75" s="20"/>
      <c r="AK75" s="24"/>
      <c r="AL75" s="21"/>
      <c r="AM75" s="19"/>
      <c r="AN75" s="19"/>
      <c r="AO75" s="22"/>
      <c r="AP75" s="22"/>
      <c r="AQ75" s="20"/>
      <c r="AR75" s="20"/>
      <c r="AS75" s="24"/>
      <c r="AT75" s="21"/>
      <c r="AU75" s="22"/>
      <c r="AV75" s="20"/>
      <c r="AW75" s="20"/>
      <c r="AX75" s="24"/>
      <c r="AY75" s="24"/>
      <c r="AZ75" s="19"/>
      <c r="BA75" s="19"/>
      <c r="BB75" s="22"/>
      <c r="BC75" s="22"/>
      <c r="BD75" s="20"/>
      <c r="BE75" s="20"/>
      <c r="BF75" s="24"/>
      <c r="BG75" s="21"/>
      <c r="BH75" s="19"/>
      <c r="BI75" s="19"/>
      <c r="BJ75" s="22"/>
      <c r="BK75" s="22"/>
      <c r="BL75" s="20"/>
      <c r="BM75" s="20"/>
      <c r="BN75" s="24"/>
      <c r="BO75" s="21"/>
    </row>
    <row r="76" spans="1:67" x14ac:dyDescent="0.25">
      <c r="A76" s="22"/>
      <c r="B76" s="22"/>
      <c r="C76" s="20"/>
      <c r="D76" s="20"/>
      <c r="E76" s="24"/>
      <c r="F76" s="24"/>
      <c r="G76" s="19"/>
      <c r="H76" s="19"/>
      <c r="I76" s="22"/>
      <c r="J76" s="22"/>
      <c r="K76" s="20"/>
      <c r="L76" s="20"/>
      <c r="M76" s="24"/>
      <c r="N76" s="21"/>
      <c r="O76" s="19"/>
      <c r="P76" s="19"/>
      <c r="Q76" s="22"/>
      <c r="R76" s="22"/>
      <c r="S76" s="20"/>
      <c r="T76" s="20"/>
      <c r="U76" s="24"/>
      <c r="V76" s="21"/>
      <c r="Y76" s="22"/>
      <c r="Z76" s="22"/>
      <c r="AA76" s="20"/>
      <c r="AB76" s="20"/>
      <c r="AC76" s="24"/>
      <c r="AD76" s="24"/>
      <c r="AE76" s="25"/>
      <c r="AF76" s="25"/>
      <c r="AG76" s="22"/>
      <c r="AH76" s="22"/>
      <c r="AI76" s="20"/>
      <c r="AJ76" s="20"/>
      <c r="AK76" s="24"/>
      <c r="AL76" s="21"/>
      <c r="AM76" s="19"/>
      <c r="AN76" s="19"/>
      <c r="AO76" s="22"/>
      <c r="AP76" s="22"/>
      <c r="AQ76" s="20"/>
      <c r="AR76" s="20"/>
      <c r="AS76" s="24"/>
      <c r="AT76" s="21"/>
      <c r="AU76" s="22"/>
      <c r="AV76" s="20"/>
      <c r="AW76" s="20"/>
      <c r="AX76" s="24"/>
      <c r="AY76" s="24"/>
      <c r="AZ76" s="19"/>
      <c r="BA76" s="19"/>
      <c r="BB76" s="22"/>
      <c r="BC76" s="22"/>
      <c r="BD76" s="20"/>
      <c r="BE76" s="20"/>
      <c r="BF76" s="24"/>
      <c r="BG76" s="21"/>
      <c r="BH76" s="19"/>
      <c r="BI76" s="19"/>
      <c r="BJ76" s="22"/>
      <c r="BK76" s="22"/>
      <c r="BL76" s="20"/>
      <c r="BM76" s="20"/>
      <c r="BN76" s="24"/>
      <c r="BO76" s="21"/>
    </row>
    <row r="77" spans="1:67" x14ac:dyDescent="0.25">
      <c r="A77" s="22"/>
      <c r="B77" s="22"/>
      <c r="C77" s="20"/>
      <c r="D77" s="20"/>
      <c r="E77" s="24"/>
      <c r="F77" s="24"/>
      <c r="G77" s="19"/>
      <c r="H77" s="19"/>
      <c r="I77" s="22"/>
      <c r="J77" s="22"/>
      <c r="K77" s="20"/>
      <c r="L77" s="20"/>
      <c r="M77" s="24"/>
      <c r="N77" s="21"/>
      <c r="O77" s="19"/>
      <c r="P77" s="19"/>
      <c r="Q77" s="22"/>
      <c r="R77" s="22"/>
      <c r="S77" s="20"/>
      <c r="T77" s="20"/>
      <c r="U77" s="24"/>
      <c r="V77" s="21"/>
      <c r="Y77" s="22"/>
      <c r="Z77" s="22"/>
      <c r="AA77" s="20"/>
      <c r="AB77" s="20"/>
      <c r="AC77" s="24"/>
      <c r="AD77" s="24"/>
      <c r="AE77" s="25"/>
      <c r="AF77" s="25"/>
      <c r="AG77" s="22"/>
      <c r="AH77" s="22"/>
      <c r="AI77" s="20"/>
      <c r="AJ77" s="20"/>
      <c r="AK77" s="24"/>
      <c r="AL77" s="21"/>
      <c r="AM77" s="19"/>
      <c r="AN77" s="19"/>
      <c r="AO77" s="22"/>
      <c r="AP77" s="22"/>
      <c r="AQ77" s="20"/>
      <c r="AR77" s="20"/>
      <c r="AS77" s="24"/>
      <c r="AT77" s="21"/>
      <c r="AU77" s="22"/>
      <c r="AV77" s="20"/>
      <c r="AW77" s="20"/>
      <c r="AX77" s="24"/>
      <c r="AY77" s="24"/>
      <c r="AZ77" s="19"/>
      <c r="BA77" s="19"/>
      <c r="BB77" s="22"/>
      <c r="BC77" s="22"/>
      <c r="BD77" s="20"/>
      <c r="BE77" s="20"/>
      <c r="BF77" s="24"/>
      <c r="BG77" s="21"/>
      <c r="BH77" s="19"/>
      <c r="BI77" s="19"/>
      <c r="BJ77" s="22"/>
      <c r="BK77" s="22"/>
      <c r="BL77" s="20"/>
      <c r="BM77" s="20"/>
      <c r="BN77" s="24"/>
      <c r="BO77" s="21"/>
    </row>
    <row r="78" spans="1:67" x14ac:dyDescent="0.25">
      <c r="A78" s="22"/>
      <c r="B78" s="22"/>
      <c r="C78" s="20"/>
      <c r="D78" s="20"/>
      <c r="E78" s="24"/>
      <c r="F78" s="24"/>
      <c r="G78" s="19"/>
      <c r="H78" s="19"/>
      <c r="I78" s="22"/>
      <c r="J78" s="22"/>
      <c r="K78" s="20"/>
      <c r="L78" s="20"/>
      <c r="M78" s="24"/>
      <c r="N78" s="21"/>
      <c r="O78" s="19"/>
      <c r="P78" s="19"/>
      <c r="Q78" s="22"/>
      <c r="R78" s="22"/>
      <c r="S78" s="20"/>
      <c r="T78" s="20"/>
      <c r="U78" s="24"/>
      <c r="V78" s="21"/>
      <c r="Y78" s="22"/>
      <c r="Z78" s="22"/>
      <c r="AA78" s="20"/>
      <c r="AB78" s="20"/>
      <c r="AC78" s="24"/>
      <c r="AD78" s="24"/>
      <c r="AE78" s="25"/>
      <c r="AF78" s="25"/>
      <c r="AG78" s="22"/>
      <c r="AH78" s="22"/>
      <c r="AI78" s="20"/>
      <c r="AJ78" s="20"/>
      <c r="AK78" s="24"/>
      <c r="AL78" s="21"/>
      <c r="AM78" s="19"/>
      <c r="AN78" s="19"/>
      <c r="AO78" s="22"/>
      <c r="AP78" s="22"/>
      <c r="AQ78" s="20"/>
      <c r="AR78" s="20"/>
      <c r="AS78" s="24"/>
      <c r="AT78" s="21"/>
      <c r="AU78" s="22"/>
      <c r="AV78" s="20"/>
      <c r="AW78" s="20"/>
      <c r="AX78" s="24"/>
      <c r="AY78" s="24"/>
      <c r="AZ78" s="19"/>
      <c r="BA78" s="19"/>
      <c r="BB78" s="22"/>
      <c r="BC78" s="22"/>
      <c r="BD78" s="20"/>
      <c r="BE78" s="20"/>
      <c r="BF78" s="24"/>
      <c r="BG78" s="21"/>
      <c r="BH78" s="19"/>
      <c r="BI78" s="19"/>
      <c r="BJ78" s="22"/>
      <c r="BK78" s="22"/>
      <c r="BL78" s="20"/>
      <c r="BM78" s="20"/>
      <c r="BN78" s="24"/>
      <c r="BO78" s="21"/>
    </row>
    <row r="79" spans="1:67" x14ac:dyDescent="0.25">
      <c r="A79" s="22"/>
      <c r="B79" s="22"/>
      <c r="C79" s="20"/>
      <c r="D79" s="20"/>
      <c r="E79" s="24"/>
      <c r="F79" s="24"/>
      <c r="G79" s="19"/>
      <c r="H79" s="19"/>
      <c r="I79" s="22"/>
      <c r="J79" s="22"/>
      <c r="K79" s="20"/>
      <c r="L79" s="20"/>
      <c r="M79" s="24"/>
      <c r="N79" s="21"/>
      <c r="O79" s="19"/>
      <c r="P79" s="19"/>
      <c r="Q79" s="22"/>
      <c r="R79" s="22"/>
      <c r="S79" s="20"/>
      <c r="T79" s="20"/>
      <c r="U79" s="24"/>
      <c r="V79" s="21"/>
      <c r="Y79" s="22"/>
      <c r="Z79" s="22"/>
      <c r="AA79" s="20"/>
      <c r="AB79" s="20"/>
      <c r="AC79" s="24"/>
      <c r="AD79" s="24"/>
      <c r="AE79" s="25"/>
      <c r="AF79" s="25"/>
      <c r="AG79" s="22"/>
      <c r="AH79" s="22"/>
      <c r="AI79" s="20"/>
      <c r="AJ79" s="20"/>
      <c r="AK79" s="24"/>
      <c r="AL79" s="21"/>
      <c r="AM79" s="19"/>
      <c r="AN79" s="19"/>
      <c r="AO79" s="22"/>
      <c r="AP79" s="22"/>
      <c r="AQ79" s="20"/>
      <c r="AR79" s="20"/>
      <c r="AS79" s="24"/>
      <c r="AT79" s="21"/>
      <c r="AU79" s="22"/>
      <c r="AV79" s="20"/>
      <c r="AW79" s="20"/>
      <c r="AX79" s="24"/>
      <c r="AY79" s="24"/>
      <c r="AZ79" s="19"/>
      <c r="BA79" s="19"/>
      <c r="BB79" s="22"/>
      <c r="BC79" s="22"/>
      <c r="BD79" s="20"/>
      <c r="BE79" s="20"/>
      <c r="BF79" s="24"/>
      <c r="BG79" s="21"/>
      <c r="BH79" s="19"/>
      <c r="BI79" s="19"/>
      <c r="BJ79" s="22"/>
      <c r="BK79" s="22"/>
      <c r="BL79" s="20"/>
      <c r="BM79" s="20"/>
      <c r="BN79" s="24"/>
      <c r="BO79" s="21"/>
    </row>
    <row r="80" spans="1:67" x14ac:dyDescent="0.25">
      <c r="A80" s="22"/>
      <c r="B80" s="22"/>
      <c r="C80" s="20"/>
      <c r="D80" s="20"/>
      <c r="E80" s="24"/>
      <c r="F80" s="24"/>
      <c r="G80" s="19"/>
      <c r="H80" s="19"/>
      <c r="I80" s="22"/>
      <c r="J80" s="22"/>
      <c r="K80" s="20"/>
      <c r="L80" s="20"/>
      <c r="M80" s="24"/>
      <c r="N80" s="21"/>
      <c r="O80" s="19"/>
      <c r="P80" s="19"/>
      <c r="Q80" s="22"/>
      <c r="R80" s="22"/>
      <c r="S80" s="20"/>
      <c r="T80" s="20"/>
      <c r="U80" s="24"/>
      <c r="V80" s="21"/>
      <c r="Y80" s="22"/>
      <c r="Z80" s="22"/>
      <c r="AA80" s="20"/>
      <c r="AB80" s="20"/>
      <c r="AC80" s="24"/>
      <c r="AD80" s="24"/>
      <c r="AE80" s="25"/>
      <c r="AF80" s="25"/>
      <c r="AG80" s="22"/>
      <c r="AH80" s="22"/>
      <c r="AI80" s="20"/>
      <c r="AJ80" s="20"/>
      <c r="AK80" s="24"/>
      <c r="AL80" s="21"/>
      <c r="AM80" s="19"/>
      <c r="AN80" s="19"/>
      <c r="AO80" s="22"/>
      <c r="AP80" s="22"/>
      <c r="AQ80" s="20"/>
      <c r="AR80" s="20"/>
      <c r="AS80" s="24"/>
      <c r="AT80" s="21"/>
      <c r="AU80" s="22"/>
      <c r="AV80" s="20"/>
      <c r="AW80" s="20"/>
      <c r="AX80" s="24"/>
      <c r="AY80" s="24"/>
      <c r="AZ80" s="19"/>
      <c r="BA80" s="19"/>
      <c r="BB80" s="22"/>
      <c r="BC80" s="22"/>
      <c r="BD80" s="20"/>
      <c r="BE80" s="20"/>
      <c r="BF80" s="24"/>
      <c r="BG80" s="21"/>
      <c r="BH80" s="19"/>
      <c r="BI80" s="19"/>
      <c r="BJ80" s="22"/>
      <c r="BK80" s="22"/>
      <c r="BL80" s="20"/>
      <c r="BM80" s="20"/>
      <c r="BN80" s="24"/>
      <c r="BO80" s="21"/>
    </row>
    <row r="81" spans="1:67" x14ac:dyDescent="0.25">
      <c r="A81" s="22"/>
      <c r="B81" s="22"/>
      <c r="C81" s="20"/>
      <c r="D81" s="20"/>
      <c r="E81" s="24"/>
      <c r="F81" s="24"/>
      <c r="G81" s="19"/>
      <c r="H81" s="19"/>
      <c r="I81" s="22"/>
      <c r="J81" s="22"/>
      <c r="K81" s="20"/>
      <c r="L81" s="20"/>
      <c r="M81" s="24"/>
      <c r="N81" s="21"/>
      <c r="O81" s="19"/>
      <c r="P81" s="19"/>
      <c r="Q81" s="22"/>
      <c r="R81" s="22"/>
      <c r="S81" s="20"/>
      <c r="T81" s="20"/>
      <c r="U81" s="24"/>
      <c r="V81" s="21"/>
      <c r="Y81" s="22"/>
      <c r="Z81" s="22"/>
      <c r="AA81" s="20"/>
      <c r="AB81" s="20"/>
      <c r="AC81" s="24"/>
      <c r="AD81" s="24"/>
      <c r="AE81" s="25"/>
      <c r="AF81" s="25"/>
      <c r="AG81" s="22"/>
      <c r="AH81" s="22"/>
      <c r="AI81" s="20"/>
      <c r="AJ81" s="20"/>
      <c r="AK81" s="24"/>
      <c r="AL81" s="21"/>
      <c r="AM81" s="19"/>
      <c r="AN81" s="19"/>
      <c r="AO81" s="22"/>
      <c r="AP81" s="22"/>
      <c r="AQ81" s="20"/>
      <c r="AR81" s="20"/>
      <c r="AS81" s="24"/>
      <c r="AT81" s="21"/>
      <c r="AU81" s="22"/>
      <c r="AV81" s="20"/>
      <c r="AW81" s="20"/>
      <c r="AX81" s="24"/>
      <c r="AY81" s="24"/>
      <c r="AZ81" s="19"/>
      <c r="BA81" s="19"/>
      <c r="BB81" s="22"/>
      <c r="BC81" s="22"/>
      <c r="BD81" s="20"/>
      <c r="BE81" s="20"/>
      <c r="BF81" s="24"/>
      <c r="BG81" s="21"/>
      <c r="BH81" s="19"/>
      <c r="BI81" s="19"/>
      <c r="BJ81" s="22"/>
      <c r="BK81" s="22"/>
      <c r="BL81" s="20"/>
      <c r="BM81" s="20"/>
      <c r="BN81" s="24"/>
      <c r="BO81" s="21"/>
    </row>
    <row r="82" spans="1:67" x14ac:dyDescent="0.25">
      <c r="A82" s="22"/>
      <c r="B82" s="22"/>
      <c r="C82" s="20"/>
      <c r="D82" s="20"/>
      <c r="E82" s="24"/>
      <c r="F82" s="24"/>
      <c r="G82" s="19"/>
      <c r="H82" s="19"/>
      <c r="I82" s="22"/>
      <c r="J82" s="22"/>
      <c r="K82" s="20"/>
      <c r="L82" s="20"/>
      <c r="M82" s="24"/>
      <c r="N82" s="21"/>
      <c r="O82" s="19"/>
      <c r="P82" s="19"/>
      <c r="Q82" s="22"/>
      <c r="R82" s="22"/>
      <c r="S82" s="20"/>
      <c r="T82" s="20"/>
      <c r="U82" s="24"/>
      <c r="V82" s="21"/>
      <c r="Y82" s="22"/>
      <c r="Z82" s="22"/>
      <c r="AA82" s="20"/>
      <c r="AB82" s="20"/>
      <c r="AC82" s="24"/>
      <c r="AD82" s="24"/>
      <c r="AE82" s="25"/>
      <c r="AF82" s="25"/>
      <c r="AG82" s="22"/>
      <c r="AH82" s="22"/>
      <c r="AI82" s="20"/>
      <c r="AJ82" s="20"/>
      <c r="AK82" s="24"/>
      <c r="AL82" s="21"/>
      <c r="AM82" s="19"/>
      <c r="AN82" s="19"/>
      <c r="AO82" s="22"/>
      <c r="AP82" s="22"/>
      <c r="AQ82" s="20"/>
      <c r="AR82" s="20"/>
      <c r="AS82" s="24"/>
      <c r="AT82" s="21"/>
      <c r="AU82" s="22"/>
      <c r="AV82" s="20"/>
      <c r="AW82" s="20"/>
      <c r="AX82" s="24"/>
      <c r="AY82" s="24"/>
      <c r="AZ82" s="19"/>
      <c r="BA82" s="19"/>
      <c r="BB82" s="22"/>
      <c r="BC82" s="22"/>
      <c r="BD82" s="20"/>
      <c r="BE82" s="20"/>
      <c r="BF82" s="24"/>
      <c r="BG82" s="21"/>
      <c r="BH82" s="19"/>
      <c r="BI82" s="19"/>
      <c r="BJ82" s="22"/>
      <c r="BK82" s="22"/>
      <c r="BL82" s="20"/>
      <c r="BM82" s="20"/>
      <c r="BN82" s="24"/>
      <c r="BO82" s="21"/>
    </row>
    <row r="83" spans="1:67" x14ac:dyDescent="0.25">
      <c r="A83" s="22"/>
      <c r="B83" s="22"/>
      <c r="C83" s="20"/>
      <c r="D83" s="20"/>
      <c r="E83" s="24"/>
      <c r="F83" s="24"/>
      <c r="G83" s="19"/>
      <c r="H83" s="19"/>
      <c r="I83" s="22"/>
      <c r="J83" s="22"/>
      <c r="K83" s="20"/>
      <c r="L83" s="20"/>
      <c r="M83" s="24"/>
      <c r="N83" s="21"/>
      <c r="O83" s="19"/>
      <c r="P83" s="19"/>
      <c r="Q83" s="22"/>
      <c r="R83" s="22"/>
      <c r="S83" s="20"/>
      <c r="T83" s="20"/>
      <c r="U83" s="24"/>
      <c r="V83" s="21"/>
      <c r="Y83" s="22"/>
      <c r="Z83" s="22"/>
      <c r="AA83" s="20"/>
      <c r="AB83" s="20"/>
      <c r="AC83" s="24"/>
      <c r="AD83" s="24"/>
      <c r="AE83" s="25"/>
      <c r="AF83" s="25"/>
      <c r="AG83" s="22"/>
      <c r="AH83" s="22"/>
      <c r="AI83" s="20"/>
      <c r="AJ83" s="20"/>
      <c r="AK83" s="24"/>
      <c r="AL83" s="21"/>
      <c r="AM83" s="19"/>
      <c r="AN83" s="19"/>
      <c r="AO83" s="22"/>
      <c r="AP83" s="22"/>
      <c r="AQ83" s="20"/>
      <c r="AR83" s="20"/>
      <c r="AS83" s="24"/>
      <c r="AT83" s="21"/>
      <c r="AU83" s="22"/>
      <c r="AV83" s="20"/>
      <c r="AW83" s="20"/>
      <c r="AX83" s="24"/>
      <c r="AY83" s="24"/>
      <c r="AZ83" s="19"/>
      <c r="BA83" s="19"/>
      <c r="BB83" s="22"/>
      <c r="BC83" s="22"/>
      <c r="BD83" s="20"/>
      <c r="BE83" s="20"/>
      <c r="BF83" s="24"/>
      <c r="BG83" s="21"/>
      <c r="BH83" s="19"/>
      <c r="BI83" s="19"/>
      <c r="BJ83" s="22"/>
      <c r="BK83" s="22"/>
      <c r="BL83" s="20"/>
      <c r="BM83" s="20"/>
      <c r="BN83" s="24"/>
      <c r="BO83" s="21"/>
    </row>
    <row r="84" spans="1:67" x14ac:dyDescent="0.25">
      <c r="A84" s="22"/>
      <c r="B84" s="22"/>
      <c r="C84" s="20"/>
      <c r="D84" s="20"/>
      <c r="E84" s="24"/>
      <c r="F84" s="24"/>
      <c r="G84" s="19"/>
      <c r="H84" s="19"/>
      <c r="I84" s="22"/>
      <c r="J84" s="22"/>
      <c r="K84" s="20"/>
      <c r="L84" s="20"/>
      <c r="M84" s="24"/>
      <c r="N84" s="21"/>
      <c r="O84" s="19"/>
      <c r="P84" s="19"/>
      <c r="Q84" s="22"/>
      <c r="R84" s="22"/>
      <c r="S84" s="20"/>
      <c r="T84" s="20"/>
      <c r="U84" s="24"/>
      <c r="V84" s="21"/>
      <c r="Y84" s="22"/>
      <c r="Z84" s="22"/>
      <c r="AA84" s="20"/>
      <c r="AB84" s="20"/>
      <c r="AC84" s="24"/>
      <c r="AD84" s="24"/>
      <c r="AE84" s="25"/>
      <c r="AF84" s="25"/>
      <c r="AG84" s="22"/>
      <c r="AH84" s="22"/>
      <c r="AI84" s="20"/>
      <c r="AJ84" s="20"/>
      <c r="AK84" s="24"/>
      <c r="AL84" s="21"/>
      <c r="AM84" s="19"/>
      <c r="AN84" s="19"/>
      <c r="AO84" s="22"/>
      <c r="AP84" s="22"/>
      <c r="AQ84" s="20"/>
      <c r="AR84" s="20"/>
      <c r="AS84" s="24"/>
      <c r="AT84" s="21"/>
      <c r="AU84" s="22"/>
      <c r="AV84" s="20"/>
      <c r="AW84" s="20"/>
      <c r="AX84" s="24"/>
      <c r="AY84" s="24"/>
      <c r="AZ84" s="19"/>
      <c r="BA84" s="19"/>
      <c r="BB84" s="22"/>
      <c r="BC84" s="22"/>
      <c r="BD84" s="20"/>
      <c r="BE84" s="20"/>
      <c r="BF84" s="24"/>
      <c r="BG84" s="21"/>
      <c r="BH84" s="19"/>
      <c r="BI84" s="19"/>
      <c r="BJ84" s="22"/>
      <c r="BK84" s="22"/>
      <c r="BL84" s="20"/>
      <c r="BM84" s="20"/>
      <c r="BN84" s="24"/>
      <c r="BO84" s="21"/>
    </row>
    <row r="85" spans="1:67" x14ac:dyDescent="0.25">
      <c r="A85" s="22"/>
      <c r="B85" s="22"/>
      <c r="C85" s="20"/>
      <c r="D85" s="20"/>
      <c r="E85" s="24"/>
      <c r="F85" s="24"/>
      <c r="G85" s="19"/>
      <c r="H85" s="19"/>
      <c r="I85" s="22"/>
      <c r="J85" s="22"/>
      <c r="K85" s="20"/>
      <c r="L85" s="20"/>
      <c r="M85" s="24"/>
      <c r="N85" s="21"/>
      <c r="O85" s="19"/>
      <c r="P85" s="19"/>
      <c r="Q85" s="22"/>
      <c r="R85" s="22"/>
      <c r="S85" s="20"/>
      <c r="T85" s="20"/>
      <c r="U85" s="24"/>
      <c r="V85" s="21"/>
      <c r="Y85" s="22"/>
      <c r="Z85" s="22"/>
      <c r="AA85" s="20"/>
      <c r="AB85" s="20"/>
      <c r="AC85" s="24"/>
      <c r="AD85" s="24"/>
      <c r="AE85" s="25"/>
      <c r="AF85" s="25"/>
      <c r="AG85" s="22"/>
      <c r="AH85" s="22"/>
      <c r="AI85" s="20"/>
      <c r="AJ85" s="20"/>
      <c r="AK85" s="24"/>
      <c r="AL85" s="21"/>
      <c r="AM85" s="19"/>
      <c r="AN85" s="19"/>
      <c r="AO85" s="22"/>
      <c r="AP85" s="22"/>
      <c r="AQ85" s="20"/>
      <c r="AR85" s="20"/>
      <c r="AS85" s="24"/>
      <c r="AT85" s="21"/>
      <c r="AU85" s="22"/>
      <c r="AV85" s="20"/>
      <c r="AW85" s="20"/>
      <c r="AX85" s="24"/>
      <c r="AY85" s="24"/>
      <c r="AZ85" s="19"/>
      <c r="BA85" s="19"/>
      <c r="BB85" s="22"/>
      <c r="BC85" s="22"/>
      <c r="BD85" s="20"/>
      <c r="BE85" s="20"/>
      <c r="BF85" s="24"/>
      <c r="BG85" s="21"/>
      <c r="BH85" s="19"/>
      <c r="BI85" s="19"/>
      <c r="BJ85" s="22"/>
      <c r="BK85" s="22"/>
      <c r="BL85" s="20"/>
      <c r="BM85" s="20"/>
      <c r="BN85" s="24"/>
      <c r="BO85" s="21"/>
    </row>
    <row r="86" spans="1:67" x14ac:dyDescent="0.25">
      <c r="A86" s="22"/>
      <c r="B86" s="22"/>
      <c r="C86" s="20"/>
      <c r="D86" s="20"/>
      <c r="E86" s="24"/>
      <c r="F86" s="24"/>
      <c r="G86" s="19"/>
      <c r="H86" s="19"/>
      <c r="I86" s="22"/>
      <c r="J86" s="22"/>
      <c r="K86" s="20"/>
      <c r="L86" s="20"/>
      <c r="M86" s="24"/>
      <c r="N86" s="21"/>
      <c r="O86" s="19"/>
      <c r="P86" s="19"/>
      <c r="Q86" s="22"/>
      <c r="R86" s="22"/>
      <c r="S86" s="20"/>
      <c r="T86" s="20"/>
      <c r="U86" s="24"/>
      <c r="V86" s="21"/>
      <c r="Y86" s="22"/>
      <c r="Z86" s="22"/>
      <c r="AA86" s="20"/>
      <c r="AB86" s="20"/>
      <c r="AC86" s="24"/>
      <c r="AD86" s="24"/>
      <c r="AE86" s="25"/>
      <c r="AF86" s="25"/>
      <c r="AG86" s="22"/>
      <c r="AH86" s="22"/>
      <c r="AI86" s="20"/>
      <c r="AJ86" s="20"/>
      <c r="AK86" s="24"/>
      <c r="AL86" s="21"/>
      <c r="AM86" s="19"/>
      <c r="AN86" s="19"/>
      <c r="AO86" s="22"/>
      <c r="AP86" s="22"/>
      <c r="AQ86" s="20"/>
      <c r="AR86" s="20"/>
      <c r="AS86" s="24"/>
      <c r="AT86" s="21"/>
      <c r="AU86" s="22"/>
      <c r="AV86" s="20"/>
      <c r="AW86" s="20"/>
      <c r="AX86" s="24"/>
      <c r="AY86" s="24"/>
      <c r="AZ86" s="19"/>
      <c r="BA86" s="19"/>
      <c r="BB86" s="22"/>
      <c r="BC86" s="22"/>
      <c r="BD86" s="20"/>
      <c r="BE86" s="20"/>
      <c r="BF86" s="24"/>
      <c r="BG86" s="21"/>
      <c r="BH86" s="19"/>
      <c r="BI86" s="19"/>
      <c r="BJ86" s="22"/>
      <c r="BK86" s="22"/>
      <c r="BL86" s="20"/>
      <c r="BM86" s="20"/>
      <c r="BN86" s="24"/>
      <c r="BO86" s="21"/>
    </row>
    <row r="87" spans="1:67" x14ac:dyDescent="0.25">
      <c r="A87" s="22"/>
      <c r="B87" s="22"/>
      <c r="C87" s="20"/>
      <c r="D87" s="20"/>
      <c r="E87" s="24"/>
      <c r="F87" s="24"/>
      <c r="G87" s="19"/>
      <c r="H87" s="19"/>
      <c r="I87" s="22"/>
      <c r="J87" s="22"/>
      <c r="K87" s="20"/>
      <c r="L87" s="20"/>
      <c r="M87" s="24"/>
      <c r="N87" s="21"/>
      <c r="O87" s="19"/>
      <c r="P87" s="19"/>
      <c r="Q87" s="22"/>
      <c r="R87" s="22"/>
      <c r="S87" s="20"/>
      <c r="T87" s="20"/>
      <c r="U87" s="24"/>
      <c r="V87" s="21"/>
      <c r="Y87" s="22"/>
      <c r="Z87" s="22"/>
      <c r="AA87" s="20"/>
      <c r="AB87" s="20"/>
      <c r="AC87" s="24"/>
      <c r="AD87" s="24"/>
      <c r="AE87" s="25"/>
      <c r="AF87" s="25"/>
      <c r="AG87" s="22"/>
      <c r="AH87" s="22"/>
      <c r="AI87" s="20"/>
      <c r="AJ87" s="20"/>
      <c r="AK87" s="24"/>
      <c r="AL87" s="21"/>
      <c r="AM87" s="19"/>
      <c r="AN87" s="19"/>
      <c r="AO87" s="22"/>
      <c r="AP87" s="22"/>
      <c r="AQ87" s="20"/>
      <c r="AR87" s="20"/>
      <c r="AS87" s="24"/>
      <c r="AT87" s="21"/>
      <c r="AU87" s="22"/>
      <c r="AV87" s="20"/>
      <c r="AW87" s="20"/>
      <c r="AX87" s="24"/>
      <c r="AY87" s="24"/>
      <c r="AZ87" s="19"/>
      <c r="BA87" s="19"/>
      <c r="BB87" s="22"/>
      <c r="BC87" s="22"/>
      <c r="BD87" s="20"/>
      <c r="BE87" s="20"/>
      <c r="BF87" s="24"/>
      <c r="BG87" s="21"/>
      <c r="BH87" s="19"/>
      <c r="BI87" s="19"/>
      <c r="BJ87" s="22"/>
      <c r="BK87" s="22"/>
      <c r="BL87" s="20"/>
      <c r="BM87" s="20"/>
      <c r="BN87" s="24"/>
      <c r="BO87" s="21"/>
    </row>
    <row r="88" spans="1:67" x14ac:dyDescent="0.25">
      <c r="A88" s="22"/>
      <c r="B88" s="22"/>
      <c r="C88" s="20"/>
      <c r="D88" s="20"/>
      <c r="E88" s="24"/>
      <c r="F88" s="24"/>
      <c r="G88" s="19"/>
      <c r="H88" s="19"/>
      <c r="I88" s="22"/>
      <c r="J88" s="22"/>
      <c r="K88" s="20"/>
      <c r="L88" s="20"/>
      <c r="M88" s="24"/>
      <c r="N88" s="21"/>
      <c r="O88" s="19"/>
      <c r="P88" s="19"/>
      <c r="Q88" s="22"/>
      <c r="R88" s="22"/>
      <c r="S88" s="20"/>
      <c r="T88" s="20"/>
      <c r="U88" s="24"/>
      <c r="V88" s="21"/>
      <c r="Y88" s="22"/>
      <c r="Z88" s="22"/>
      <c r="AA88" s="20"/>
      <c r="AB88" s="20"/>
      <c r="AC88" s="24"/>
      <c r="AD88" s="24"/>
      <c r="AE88" s="25"/>
      <c r="AF88" s="25"/>
      <c r="AG88" s="22"/>
      <c r="AH88" s="22"/>
      <c r="AI88" s="20"/>
      <c r="AJ88" s="20"/>
      <c r="AK88" s="24"/>
      <c r="AL88" s="21"/>
      <c r="AM88" s="19"/>
      <c r="AN88" s="19"/>
      <c r="AO88" s="22"/>
      <c r="AP88" s="22"/>
      <c r="AQ88" s="20"/>
      <c r="AR88" s="20"/>
      <c r="AS88" s="24"/>
      <c r="AT88" s="21"/>
      <c r="AU88" s="22"/>
      <c r="AV88" s="20"/>
      <c r="AW88" s="20"/>
      <c r="AX88" s="24"/>
      <c r="AY88" s="24"/>
      <c r="AZ88" s="19"/>
      <c r="BA88" s="19"/>
      <c r="BB88" s="22"/>
      <c r="BC88" s="22"/>
      <c r="BD88" s="20"/>
      <c r="BE88" s="20"/>
      <c r="BF88" s="24"/>
      <c r="BG88" s="21"/>
      <c r="BH88" s="19"/>
      <c r="BI88" s="19"/>
      <c r="BJ88" s="22"/>
      <c r="BK88" s="22"/>
      <c r="BL88" s="20"/>
      <c r="BM88" s="20"/>
      <c r="BN88" s="24"/>
      <c r="BO88" s="21"/>
    </row>
    <row r="89" spans="1:67" x14ac:dyDescent="0.25">
      <c r="A89" s="22"/>
      <c r="B89" s="22"/>
      <c r="C89" s="20"/>
      <c r="D89" s="20"/>
      <c r="E89" s="24"/>
      <c r="F89" s="24"/>
      <c r="G89" s="19"/>
      <c r="H89" s="19"/>
      <c r="I89" s="22"/>
      <c r="J89" s="22"/>
      <c r="K89" s="20"/>
      <c r="L89" s="20"/>
      <c r="M89" s="24"/>
      <c r="N89" s="21"/>
      <c r="O89" s="19"/>
      <c r="P89" s="19"/>
      <c r="Q89" s="22"/>
      <c r="R89" s="22"/>
      <c r="S89" s="20"/>
      <c r="T89" s="20"/>
      <c r="U89" s="24"/>
      <c r="V89" s="21"/>
      <c r="Y89" s="22"/>
      <c r="Z89" s="22"/>
      <c r="AA89" s="20"/>
      <c r="AB89" s="20"/>
      <c r="AC89" s="24"/>
      <c r="AD89" s="24"/>
      <c r="AE89" s="25"/>
      <c r="AF89" s="25"/>
      <c r="AG89" s="22"/>
      <c r="AH89" s="22"/>
      <c r="AI89" s="20"/>
      <c r="AJ89" s="20"/>
      <c r="AK89" s="24"/>
      <c r="AL89" s="21"/>
      <c r="AM89" s="19"/>
      <c r="AN89" s="19"/>
      <c r="AO89" s="22"/>
      <c r="AP89" s="22"/>
      <c r="AQ89" s="20"/>
      <c r="AR89" s="20"/>
      <c r="AS89" s="24"/>
      <c r="AT89" s="21"/>
      <c r="AU89" s="22"/>
      <c r="AV89" s="20"/>
      <c r="AW89" s="20"/>
      <c r="AX89" s="24"/>
      <c r="AY89" s="24"/>
      <c r="AZ89" s="19"/>
      <c r="BA89" s="19"/>
      <c r="BB89" s="22"/>
      <c r="BC89" s="22"/>
      <c r="BD89" s="20"/>
      <c r="BE89" s="20"/>
      <c r="BF89" s="24"/>
      <c r="BG89" s="21"/>
      <c r="BH89" s="19"/>
      <c r="BI89" s="19"/>
      <c r="BJ89" s="22"/>
      <c r="BK89" s="22"/>
      <c r="BL89" s="20"/>
      <c r="BM89" s="20"/>
      <c r="BN89" s="24"/>
      <c r="BO89" s="21"/>
    </row>
    <row r="90" spans="1:67" x14ac:dyDescent="0.25">
      <c r="A90" s="22"/>
      <c r="B90" s="22"/>
      <c r="C90" s="20"/>
      <c r="D90" s="20"/>
      <c r="E90" s="24"/>
      <c r="F90" s="24"/>
      <c r="G90" s="19"/>
      <c r="H90" s="19"/>
      <c r="I90" s="22"/>
      <c r="J90" s="22"/>
      <c r="K90" s="20"/>
      <c r="L90" s="20"/>
      <c r="M90" s="24"/>
      <c r="N90" s="21"/>
      <c r="O90" s="19"/>
      <c r="P90" s="19"/>
      <c r="Q90" s="22"/>
      <c r="R90" s="22"/>
      <c r="S90" s="20"/>
      <c r="T90" s="20"/>
      <c r="U90" s="24"/>
      <c r="V90" s="21"/>
      <c r="Y90" s="22"/>
      <c r="Z90" s="22"/>
      <c r="AA90" s="20"/>
      <c r="AB90" s="20"/>
      <c r="AC90" s="24"/>
      <c r="AD90" s="24"/>
      <c r="AE90" s="25"/>
      <c r="AF90" s="25"/>
      <c r="AG90" s="22"/>
      <c r="AH90" s="22"/>
      <c r="AI90" s="20"/>
      <c r="AJ90" s="20"/>
      <c r="AK90" s="24"/>
      <c r="AL90" s="21"/>
      <c r="AM90" s="19"/>
      <c r="AN90" s="19"/>
      <c r="AO90" s="22"/>
      <c r="AP90" s="22"/>
      <c r="AQ90" s="20"/>
      <c r="AR90" s="20"/>
      <c r="AS90" s="24"/>
      <c r="AT90" s="21"/>
      <c r="AU90" s="22"/>
      <c r="AV90" s="20"/>
      <c r="AW90" s="20"/>
      <c r="AX90" s="24"/>
      <c r="AY90" s="24"/>
      <c r="AZ90" s="19"/>
      <c r="BA90" s="19"/>
      <c r="BB90" s="22"/>
      <c r="BC90" s="22"/>
      <c r="BD90" s="20"/>
      <c r="BE90" s="20"/>
      <c r="BF90" s="24"/>
      <c r="BG90" s="21"/>
      <c r="BH90" s="19"/>
      <c r="BI90" s="19"/>
      <c r="BJ90" s="22"/>
      <c r="BK90" s="22"/>
      <c r="BL90" s="20"/>
      <c r="BM90" s="20"/>
      <c r="BN90" s="24"/>
      <c r="BO90" s="21"/>
    </row>
    <row r="91" spans="1:67" x14ac:dyDescent="0.25">
      <c r="A91" s="22"/>
      <c r="B91" s="22"/>
      <c r="C91" s="20"/>
      <c r="D91" s="20"/>
      <c r="E91" s="24"/>
      <c r="F91" s="24"/>
      <c r="G91" s="19"/>
      <c r="H91" s="19"/>
      <c r="I91" s="22"/>
      <c r="J91" s="22"/>
      <c r="K91" s="20"/>
      <c r="L91" s="20"/>
      <c r="M91" s="24"/>
      <c r="N91" s="21"/>
      <c r="O91" s="19"/>
      <c r="P91" s="19"/>
      <c r="Q91" s="22"/>
      <c r="R91" s="22"/>
      <c r="S91" s="20"/>
      <c r="T91" s="20"/>
      <c r="U91" s="24"/>
      <c r="V91" s="21"/>
      <c r="Y91" s="22"/>
      <c r="Z91" s="22"/>
      <c r="AA91" s="20"/>
      <c r="AB91" s="20"/>
      <c r="AC91" s="24"/>
      <c r="AD91" s="24"/>
      <c r="AE91" s="25"/>
      <c r="AF91" s="25"/>
      <c r="AG91" s="22"/>
      <c r="AH91" s="22"/>
      <c r="AI91" s="20"/>
      <c r="AJ91" s="20"/>
      <c r="AK91" s="24"/>
      <c r="AL91" s="21"/>
      <c r="AM91" s="19"/>
      <c r="AN91" s="19"/>
      <c r="AO91" s="22"/>
      <c r="AP91" s="22"/>
      <c r="AQ91" s="20"/>
      <c r="AR91" s="20"/>
      <c r="AS91" s="24"/>
      <c r="AT91" s="21"/>
      <c r="AU91" s="22"/>
      <c r="AV91" s="20"/>
      <c r="AW91" s="20"/>
      <c r="AX91" s="24"/>
      <c r="AY91" s="24"/>
      <c r="AZ91" s="19"/>
      <c r="BA91" s="19"/>
      <c r="BB91" s="22"/>
      <c r="BC91" s="22"/>
      <c r="BD91" s="20"/>
      <c r="BE91" s="20"/>
      <c r="BF91" s="24"/>
      <c r="BG91" s="21"/>
      <c r="BH91" s="19"/>
      <c r="BI91" s="19"/>
      <c r="BJ91" s="22"/>
      <c r="BK91" s="22"/>
      <c r="BL91" s="20"/>
      <c r="BM91" s="20"/>
      <c r="BN91" s="24"/>
      <c r="BO91" s="21"/>
    </row>
    <row r="92" spans="1:67" x14ac:dyDescent="0.25">
      <c r="A92" s="22"/>
      <c r="B92" s="22"/>
      <c r="C92" s="20"/>
      <c r="D92" s="20"/>
      <c r="E92" s="24"/>
      <c r="F92" s="24"/>
      <c r="G92" s="19"/>
      <c r="H92" s="19"/>
      <c r="I92" s="22"/>
      <c r="J92" s="22"/>
      <c r="K92" s="20"/>
      <c r="L92" s="20"/>
      <c r="M92" s="24"/>
      <c r="N92" s="21"/>
      <c r="O92" s="19"/>
      <c r="P92" s="19"/>
      <c r="Q92" s="22"/>
      <c r="R92" s="22"/>
      <c r="S92" s="20"/>
      <c r="T92" s="20"/>
      <c r="U92" s="24"/>
      <c r="V92" s="21"/>
      <c r="Y92" s="22"/>
      <c r="Z92" s="22"/>
      <c r="AA92" s="20"/>
      <c r="AB92" s="20"/>
      <c r="AC92" s="24"/>
      <c r="AD92" s="24"/>
      <c r="AE92" s="25"/>
      <c r="AF92" s="25"/>
      <c r="AG92" s="22"/>
      <c r="AH92" s="22"/>
      <c r="AI92" s="20"/>
      <c r="AJ92" s="20"/>
      <c r="AK92" s="24"/>
      <c r="AL92" s="21"/>
      <c r="AM92" s="19"/>
      <c r="AN92" s="19"/>
      <c r="AO92" s="22"/>
      <c r="AP92" s="22"/>
      <c r="AQ92" s="20"/>
      <c r="AR92" s="20"/>
      <c r="AS92" s="24"/>
      <c r="AT92" s="21"/>
      <c r="AU92" s="22"/>
      <c r="AV92" s="20"/>
      <c r="AW92" s="20"/>
      <c r="AX92" s="24"/>
      <c r="AY92" s="24"/>
      <c r="AZ92" s="19"/>
      <c r="BA92" s="19"/>
      <c r="BB92" s="22"/>
      <c r="BC92" s="22"/>
      <c r="BD92" s="20"/>
      <c r="BE92" s="20"/>
      <c r="BF92" s="24"/>
      <c r="BG92" s="21"/>
      <c r="BH92" s="19"/>
      <c r="BI92" s="19"/>
      <c r="BJ92" s="22"/>
      <c r="BK92" s="22"/>
      <c r="BL92" s="20"/>
      <c r="BM92" s="20"/>
      <c r="BN92" s="24"/>
      <c r="BO92" s="21"/>
    </row>
    <row r="93" spans="1:67" x14ac:dyDescent="0.25">
      <c r="A93" s="22"/>
      <c r="B93" s="22"/>
      <c r="C93" s="20"/>
      <c r="D93" s="20"/>
      <c r="E93" s="24"/>
      <c r="F93" s="24"/>
      <c r="G93" s="19"/>
      <c r="H93" s="19"/>
      <c r="I93" s="22"/>
      <c r="J93" s="22"/>
      <c r="K93" s="20"/>
      <c r="L93" s="20"/>
      <c r="M93" s="24"/>
      <c r="N93" s="21"/>
      <c r="O93" s="19"/>
      <c r="P93" s="19"/>
      <c r="Q93" s="22"/>
      <c r="R93" s="22"/>
      <c r="S93" s="20"/>
      <c r="T93" s="20"/>
      <c r="U93" s="24"/>
      <c r="V93" s="21"/>
      <c r="Y93" s="22"/>
      <c r="Z93" s="22"/>
      <c r="AA93" s="20"/>
      <c r="AB93" s="20"/>
      <c r="AC93" s="24"/>
      <c r="AD93" s="24"/>
      <c r="AE93" s="25"/>
      <c r="AF93" s="25"/>
      <c r="AG93" s="22"/>
      <c r="AH93" s="22"/>
      <c r="AI93" s="20"/>
      <c r="AJ93" s="20"/>
      <c r="AK93" s="24"/>
      <c r="AL93" s="21"/>
      <c r="AM93" s="19"/>
      <c r="AN93" s="19"/>
      <c r="AO93" s="22"/>
      <c r="AP93" s="22"/>
      <c r="AQ93" s="20"/>
      <c r="AR93" s="20"/>
      <c r="AS93" s="24"/>
      <c r="AT93" s="21"/>
      <c r="AU93" s="22"/>
      <c r="AV93" s="20"/>
      <c r="AW93" s="20"/>
      <c r="AX93" s="24"/>
      <c r="AY93" s="24"/>
      <c r="AZ93" s="19"/>
      <c r="BA93" s="19"/>
      <c r="BB93" s="22"/>
      <c r="BC93" s="22"/>
      <c r="BD93" s="20"/>
      <c r="BE93" s="20"/>
      <c r="BF93" s="24"/>
      <c r="BG93" s="21"/>
      <c r="BH93" s="19"/>
      <c r="BI93" s="19"/>
      <c r="BJ93" s="22"/>
      <c r="BK93" s="22"/>
      <c r="BL93" s="20"/>
      <c r="BM93" s="20"/>
      <c r="BN93" s="24"/>
      <c r="BO93" s="21"/>
    </row>
    <row r="94" spans="1:67" x14ac:dyDescent="0.25">
      <c r="A94" s="22"/>
      <c r="B94" s="22"/>
      <c r="C94" s="20"/>
      <c r="D94" s="20"/>
      <c r="E94" s="24"/>
      <c r="F94" s="24"/>
      <c r="G94" s="19"/>
      <c r="H94" s="19"/>
      <c r="I94" s="22"/>
      <c r="J94" s="22"/>
      <c r="K94" s="20"/>
      <c r="L94" s="20"/>
      <c r="M94" s="24"/>
      <c r="N94" s="21"/>
      <c r="O94" s="19"/>
      <c r="P94" s="19"/>
      <c r="Q94" s="22"/>
      <c r="R94" s="22"/>
      <c r="S94" s="20"/>
      <c r="T94" s="20"/>
      <c r="U94" s="24"/>
      <c r="V94" s="21"/>
      <c r="Y94" s="22"/>
      <c r="Z94" s="22"/>
      <c r="AA94" s="20"/>
      <c r="AB94" s="20"/>
      <c r="AC94" s="24"/>
      <c r="AD94" s="24"/>
      <c r="AE94" s="25"/>
      <c r="AF94" s="25"/>
      <c r="AG94" s="22"/>
      <c r="AH94" s="22"/>
      <c r="AI94" s="20"/>
      <c r="AJ94" s="20"/>
      <c r="AK94" s="24"/>
      <c r="AL94" s="21"/>
      <c r="AM94" s="19"/>
      <c r="AN94" s="19"/>
      <c r="AO94" s="22"/>
      <c r="AP94" s="22"/>
      <c r="AQ94" s="20"/>
      <c r="AR94" s="20"/>
      <c r="AS94" s="24"/>
      <c r="AT94" s="21"/>
      <c r="AU94" s="22"/>
      <c r="AV94" s="20"/>
      <c r="AW94" s="20"/>
      <c r="AX94" s="24"/>
      <c r="AY94" s="24"/>
      <c r="AZ94" s="19"/>
      <c r="BA94" s="19"/>
      <c r="BB94" s="22"/>
      <c r="BC94" s="22"/>
      <c r="BD94" s="20"/>
      <c r="BE94" s="20"/>
      <c r="BF94" s="24"/>
      <c r="BG94" s="21"/>
      <c r="BH94" s="19"/>
      <c r="BI94" s="19"/>
      <c r="BJ94" s="22"/>
      <c r="BK94" s="22"/>
      <c r="BL94" s="20"/>
      <c r="BM94" s="20"/>
      <c r="BN94" s="24"/>
      <c r="BO94" s="21"/>
    </row>
    <row r="95" spans="1:67" x14ac:dyDescent="0.25">
      <c r="A95" s="22"/>
      <c r="B95" s="22"/>
      <c r="C95" s="20"/>
      <c r="D95" s="20"/>
      <c r="E95" s="24"/>
      <c r="F95" s="24"/>
      <c r="G95" s="19"/>
      <c r="H95" s="19"/>
      <c r="I95" s="22"/>
      <c r="J95" s="22"/>
      <c r="K95" s="20"/>
      <c r="L95" s="20"/>
      <c r="M95" s="24"/>
      <c r="N95" s="21"/>
      <c r="O95" s="19"/>
      <c r="P95" s="19"/>
      <c r="Q95" s="22"/>
      <c r="R95" s="22"/>
      <c r="S95" s="20"/>
      <c r="T95" s="20"/>
      <c r="U95" s="24"/>
      <c r="V95" s="21"/>
      <c r="Y95" s="22"/>
      <c r="Z95" s="22"/>
      <c r="AA95" s="20"/>
      <c r="AB95" s="20"/>
      <c r="AC95" s="24"/>
      <c r="AD95" s="24"/>
      <c r="AE95" s="19"/>
      <c r="AF95" s="19"/>
      <c r="AG95" s="22"/>
      <c r="AH95" s="22"/>
      <c r="AI95" s="20"/>
      <c r="AJ95" s="20"/>
      <c r="AK95" s="24"/>
      <c r="AL95" s="21"/>
      <c r="AM95" s="19"/>
      <c r="AN95" s="19"/>
      <c r="AO95" s="22"/>
      <c r="AP95" s="22"/>
      <c r="AQ95" s="20"/>
      <c r="AR95" s="20"/>
      <c r="AS95" s="24"/>
      <c r="AT95" s="21"/>
      <c r="AU95" s="22"/>
      <c r="AV95" s="20"/>
      <c r="AW95" s="20"/>
      <c r="AX95" s="24"/>
      <c r="AY95" s="24"/>
      <c r="AZ95" s="19"/>
      <c r="BA95" s="19"/>
      <c r="BB95" s="22"/>
      <c r="BC95" s="22"/>
      <c r="BD95" s="20"/>
      <c r="BE95" s="20"/>
      <c r="BF95" s="24"/>
      <c r="BG95" s="21"/>
      <c r="BH95" s="19"/>
      <c r="BI95" s="19"/>
      <c r="BJ95" s="22"/>
      <c r="BK95" s="22"/>
      <c r="BL95" s="20"/>
      <c r="BM95" s="20"/>
      <c r="BN95" s="24"/>
      <c r="BO95" s="21"/>
    </row>
    <row r="96" spans="1:67" x14ac:dyDescent="0.25">
      <c r="A96" s="22"/>
      <c r="B96" s="22"/>
      <c r="C96" s="20"/>
      <c r="D96" s="20"/>
      <c r="E96" s="24"/>
      <c r="F96" s="24"/>
      <c r="G96" s="19"/>
      <c r="H96" s="19"/>
      <c r="I96" s="22"/>
      <c r="J96" s="22"/>
      <c r="K96" s="20"/>
      <c r="L96" s="20"/>
      <c r="M96" s="24"/>
      <c r="N96" s="21"/>
      <c r="O96" s="19"/>
      <c r="P96" s="19"/>
      <c r="Q96" s="22"/>
      <c r="R96" s="22"/>
      <c r="S96" s="20"/>
      <c r="T96" s="20"/>
      <c r="U96" s="24"/>
      <c r="V96" s="21"/>
      <c r="Y96" s="22"/>
      <c r="Z96" s="22"/>
      <c r="AA96" s="20"/>
      <c r="AB96" s="20"/>
      <c r="AC96" s="24"/>
      <c r="AD96" s="24"/>
      <c r="AE96" s="19"/>
      <c r="AF96" s="19"/>
      <c r="AG96" s="22"/>
      <c r="AH96" s="22"/>
      <c r="AI96" s="20"/>
      <c r="AJ96" s="20"/>
      <c r="AK96" s="24"/>
      <c r="AL96" s="21"/>
      <c r="AM96" s="19"/>
      <c r="AN96" s="19"/>
      <c r="AO96" s="22"/>
      <c r="AP96" s="22"/>
      <c r="AQ96" s="20"/>
      <c r="AR96" s="20"/>
      <c r="AS96" s="24"/>
      <c r="AT96" s="21"/>
      <c r="AU96" s="22"/>
      <c r="AV96" s="20"/>
      <c r="AW96" s="20"/>
      <c r="AX96" s="24"/>
      <c r="AY96" s="24"/>
      <c r="AZ96" s="19"/>
      <c r="BA96" s="19"/>
      <c r="BB96" s="22"/>
      <c r="BC96" s="22"/>
      <c r="BD96" s="20"/>
      <c r="BE96" s="20"/>
      <c r="BF96" s="24"/>
      <c r="BG96" s="21"/>
      <c r="BH96" s="19"/>
      <c r="BI96" s="19"/>
      <c r="BJ96" s="22"/>
      <c r="BK96" s="22"/>
      <c r="BL96" s="20"/>
      <c r="BM96" s="20"/>
      <c r="BN96" s="24"/>
      <c r="BO96" s="21"/>
    </row>
    <row r="97" spans="1:67" x14ac:dyDescent="0.25">
      <c r="A97" s="22"/>
      <c r="B97" s="22"/>
      <c r="C97" s="20"/>
      <c r="D97" s="20"/>
      <c r="E97" s="24"/>
      <c r="F97" s="24"/>
      <c r="G97" s="19"/>
      <c r="H97" s="19"/>
      <c r="I97" s="22"/>
      <c r="J97" s="22"/>
      <c r="K97" s="20"/>
      <c r="L97" s="20"/>
      <c r="M97" s="24"/>
      <c r="N97" s="21"/>
      <c r="O97" s="19"/>
      <c r="P97" s="19"/>
      <c r="Q97" s="22"/>
      <c r="R97" s="22"/>
      <c r="S97" s="20"/>
      <c r="T97" s="20"/>
      <c r="U97" s="24"/>
      <c r="V97" s="21"/>
      <c r="Y97" s="22"/>
      <c r="Z97" s="22"/>
      <c r="AA97" s="20"/>
      <c r="AB97" s="20"/>
      <c r="AC97" s="24"/>
      <c r="AD97" s="24"/>
      <c r="AE97" s="19"/>
      <c r="AF97" s="19"/>
      <c r="AG97" s="22"/>
      <c r="AH97" s="22"/>
      <c r="AI97" s="20"/>
      <c r="AJ97" s="20"/>
      <c r="AK97" s="24"/>
      <c r="AL97" s="21"/>
      <c r="AM97" s="19"/>
      <c r="AN97" s="19"/>
      <c r="AO97" s="22"/>
      <c r="AP97" s="22"/>
      <c r="AQ97" s="20"/>
      <c r="AR97" s="20"/>
      <c r="AS97" s="24"/>
      <c r="AT97" s="21"/>
      <c r="AU97" s="22"/>
      <c r="AV97" s="20"/>
      <c r="AW97" s="20"/>
      <c r="AX97" s="24"/>
      <c r="AY97" s="24"/>
      <c r="AZ97" s="19"/>
      <c r="BA97" s="19"/>
      <c r="BB97" s="22"/>
      <c r="BC97" s="22"/>
      <c r="BD97" s="20"/>
      <c r="BE97" s="20"/>
      <c r="BF97" s="24"/>
      <c r="BG97" s="21"/>
      <c r="BH97" s="19"/>
      <c r="BI97" s="19"/>
      <c r="BJ97" s="22"/>
      <c r="BK97" s="22"/>
      <c r="BL97" s="20"/>
      <c r="BM97" s="20"/>
      <c r="BN97" s="24"/>
      <c r="BO97" s="21"/>
    </row>
    <row r="98" spans="1:67" x14ac:dyDescent="0.25">
      <c r="A98" s="22"/>
      <c r="B98" s="22"/>
      <c r="C98" s="20"/>
      <c r="D98" s="20"/>
      <c r="E98" s="24"/>
      <c r="F98" s="24"/>
      <c r="G98" s="19"/>
      <c r="H98" s="19"/>
      <c r="I98" s="22"/>
      <c r="J98" s="22"/>
      <c r="K98" s="20"/>
      <c r="L98" s="20"/>
      <c r="M98" s="24"/>
      <c r="N98" s="21"/>
      <c r="O98" s="19"/>
      <c r="P98" s="19"/>
      <c r="Q98" s="22"/>
      <c r="R98" s="22"/>
      <c r="S98" s="20"/>
      <c r="T98" s="20"/>
      <c r="U98" s="24"/>
      <c r="V98" s="21"/>
      <c r="Y98" s="22"/>
      <c r="Z98" s="22"/>
      <c r="AA98" s="20"/>
      <c r="AB98" s="20"/>
      <c r="AC98" s="24"/>
      <c r="AD98" s="24"/>
      <c r="AE98" s="19"/>
      <c r="AF98" s="19"/>
      <c r="AG98" s="22"/>
      <c r="AH98" s="22"/>
      <c r="AI98" s="20"/>
      <c r="AJ98" s="20"/>
      <c r="AK98" s="24"/>
      <c r="AL98" s="21"/>
      <c r="AM98" s="19"/>
      <c r="AN98" s="19"/>
      <c r="AO98" s="22"/>
      <c r="AP98" s="22"/>
      <c r="AQ98" s="20"/>
      <c r="AR98" s="20"/>
      <c r="AS98" s="24"/>
      <c r="AT98" s="21"/>
      <c r="AU98" s="22"/>
      <c r="AV98" s="20"/>
      <c r="AW98" s="20"/>
      <c r="AX98" s="24"/>
      <c r="AY98" s="24"/>
      <c r="AZ98" s="19"/>
      <c r="BA98" s="19"/>
      <c r="BB98" s="22"/>
      <c r="BC98" s="22"/>
      <c r="BD98" s="20"/>
      <c r="BE98" s="20"/>
      <c r="BF98" s="24"/>
      <c r="BG98" s="21"/>
      <c r="BH98" s="19"/>
      <c r="BI98" s="19"/>
      <c r="BJ98" s="22"/>
      <c r="BK98" s="22"/>
      <c r="BL98" s="20"/>
      <c r="BM98" s="20"/>
      <c r="BN98" s="24"/>
      <c r="BO98" s="21"/>
    </row>
    <row r="99" spans="1:6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0"/>
    </row>
    <row r="100" spans="1:6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tabSelected="1" workbookViewId="0"/>
  </sheetViews>
  <sheetFormatPr defaultRowHeight="15" x14ac:dyDescent="0.25"/>
  <cols>
    <col min="1" max="1" width="20.5703125" bestFit="1" customWidth="1"/>
    <col min="2" max="2" width="19.85546875" bestFit="1" customWidth="1"/>
    <col min="3" max="3" width="17.7109375" bestFit="1" customWidth="1"/>
    <col min="4" max="4" width="11.85546875" customWidth="1"/>
    <col min="5" max="5" width="13.5703125" bestFit="1" customWidth="1"/>
    <col min="6" max="6" width="17.5703125" bestFit="1" customWidth="1"/>
    <col min="7" max="7" width="20.42578125" bestFit="1" customWidth="1"/>
    <col min="8" max="8" width="23.42578125" style="19" bestFit="1" customWidth="1"/>
    <col min="10" max="10" width="23.85546875" bestFit="1" customWidth="1"/>
    <col min="11" max="11" width="19.85546875" bestFit="1" customWidth="1"/>
    <col min="12" max="12" width="17.7109375" bestFit="1" customWidth="1"/>
    <col min="13" max="13" width="11.85546875" bestFit="1" customWidth="1"/>
    <col min="14" max="14" width="13.5703125" bestFit="1" customWidth="1"/>
    <col min="15" max="15" width="17.5703125" bestFit="1" customWidth="1"/>
    <col min="16" max="16" width="20.42578125" bestFit="1" customWidth="1"/>
    <col min="18" max="18" width="24" bestFit="1" customWidth="1"/>
    <col min="19" max="19" width="19.85546875" bestFit="1" customWidth="1"/>
    <col min="20" max="20" width="17.7109375" bestFit="1" customWidth="1"/>
    <col min="21" max="21" width="11.85546875" bestFit="1" customWidth="1"/>
    <col min="22" max="22" width="13.5703125" bestFit="1" customWidth="1"/>
    <col min="23" max="23" width="17.5703125" customWidth="1"/>
    <col min="24" max="24" width="20.42578125" bestFit="1" customWidth="1"/>
  </cols>
  <sheetData>
    <row r="1" spans="1:24" x14ac:dyDescent="0.25">
      <c r="A1" s="23" t="s">
        <v>21</v>
      </c>
      <c r="B1" s="22"/>
      <c r="C1" s="22"/>
      <c r="D1" s="22"/>
      <c r="E1" s="22"/>
      <c r="F1" s="19"/>
      <c r="G1" s="19"/>
      <c r="I1" s="19"/>
      <c r="J1" s="11" t="s">
        <v>22</v>
      </c>
      <c r="K1" s="19"/>
      <c r="L1" s="19"/>
      <c r="M1" s="19"/>
      <c r="N1" s="19"/>
      <c r="O1" s="19"/>
      <c r="P1" s="19"/>
      <c r="Q1" s="19"/>
      <c r="R1" s="11" t="s">
        <v>11</v>
      </c>
      <c r="S1" s="19"/>
      <c r="T1" s="19"/>
      <c r="U1" s="19"/>
      <c r="V1" s="19"/>
      <c r="W1" s="19"/>
    </row>
    <row r="2" spans="1:24" x14ac:dyDescent="0.25">
      <c r="A2" s="22"/>
      <c r="B2" s="22"/>
      <c r="C2" s="22"/>
      <c r="D2" s="22"/>
      <c r="E2" s="22"/>
      <c r="F2" s="19"/>
      <c r="G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4" x14ac:dyDescent="0.25">
      <c r="A3" s="32" t="s">
        <v>12</v>
      </c>
      <c r="B3" s="32" t="s">
        <v>13</v>
      </c>
      <c r="C3" s="32" t="s">
        <v>15</v>
      </c>
      <c r="D3" s="32" t="s">
        <v>14</v>
      </c>
      <c r="E3" s="33" t="s">
        <v>10</v>
      </c>
      <c r="F3" s="32" t="s">
        <v>16</v>
      </c>
      <c r="G3" s="32" t="s">
        <v>17</v>
      </c>
      <c r="H3" s="32" t="s">
        <v>18</v>
      </c>
      <c r="I3" s="17"/>
      <c r="J3" s="32" t="s">
        <v>12</v>
      </c>
      <c r="K3" s="32" t="s">
        <v>13</v>
      </c>
      <c r="L3" s="32" t="s">
        <v>15</v>
      </c>
      <c r="M3" s="32" t="s">
        <v>14</v>
      </c>
      <c r="N3" s="33" t="s">
        <v>10</v>
      </c>
      <c r="O3" s="32" t="s">
        <v>16</v>
      </c>
      <c r="P3" s="32" t="s">
        <v>17</v>
      </c>
      <c r="Q3" s="17"/>
      <c r="R3" s="32" t="s">
        <v>12</v>
      </c>
      <c r="S3" s="32" t="s">
        <v>13</v>
      </c>
      <c r="T3" s="32" t="s">
        <v>15</v>
      </c>
      <c r="U3" s="32" t="s">
        <v>14</v>
      </c>
      <c r="V3" s="33" t="s">
        <v>10</v>
      </c>
      <c r="W3" s="32" t="s">
        <v>16</v>
      </c>
      <c r="X3" s="32" t="s">
        <v>17</v>
      </c>
    </row>
    <row r="4" spans="1:24" x14ac:dyDescent="0.25">
      <c r="A4" s="32">
        <v>16</v>
      </c>
      <c r="B4" s="32">
        <v>48</v>
      </c>
      <c r="C4" s="24">
        <v>0</v>
      </c>
      <c r="D4" s="24">
        <v>2.4500000000000001E-2</v>
      </c>
      <c r="E4" s="24">
        <v>0.12970000000000001</v>
      </c>
      <c r="F4" s="21">
        <v>0</v>
      </c>
      <c r="G4" s="29">
        <f>POWER(1+F4,1/12)-1</f>
        <v>0</v>
      </c>
      <c r="H4" s="29">
        <f>POWER(1+G4,1/12)-1</f>
        <v>0</v>
      </c>
      <c r="I4" s="17"/>
      <c r="J4" s="32">
        <v>16</v>
      </c>
      <c r="K4" s="32">
        <v>48</v>
      </c>
      <c r="L4" s="24">
        <v>-9.5999999999999992E-3</v>
      </c>
      <c r="M4" s="24">
        <v>2.4500000000000001E-2</v>
      </c>
      <c r="N4" s="24">
        <v>0.12970000000000001</v>
      </c>
      <c r="O4" s="21">
        <v>0</v>
      </c>
      <c r="P4" s="29">
        <f>POWER(1+O4,1/12)-1</f>
        <v>0</v>
      </c>
      <c r="Q4" s="17"/>
      <c r="R4" s="32">
        <v>16</v>
      </c>
      <c r="S4" s="32">
        <v>48</v>
      </c>
      <c r="T4" s="24">
        <v>2.8999999999999998E-3</v>
      </c>
      <c r="U4" s="24">
        <v>2.4500000000000001E-2</v>
      </c>
      <c r="V4" s="24">
        <v>0.12970000000000001</v>
      </c>
      <c r="W4" s="21">
        <v>0</v>
      </c>
      <c r="X4" s="29">
        <f>POWER(1+W4,1/12)-1</f>
        <v>0</v>
      </c>
    </row>
    <row r="5" spans="1:24" x14ac:dyDescent="0.25">
      <c r="A5" s="32">
        <v>17</v>
      </c>
      <c r="B5" s="32">
        <v>47</v>
      </c>
      <c r="C5" s="24">
        <v>0</v>
      </c>
      <c r="D5" s="24">
        <v>2.4500000000000001E-2</v>
      </c>
      <c r="E5" s="24">
        <v>0.12970000000000001</v>
      </c>
      <c r="F5" s="21">
        <v>0</v>
      </c>
      <c r="G5" s="29">
        <f t="shared" ref="G5:H5" si="0">POWER(1+F5,1/12)-1</f>
        <v>0</v>
      </c>
      <c r="H5" s="29">
        <f t="shared" si="0"/>
        <v>0</v>
      </c>
      <c r="I5" s="17"/>
      <c r="J5" s="32">
        <v>17</v>
      </c>
      <c r="K5" s="32">
        <v>47</v>
      </c>
      <c r="L5" s="24">
        <v>-9.5999999999999992E-3</v>
      </c>
      <c r="M5" s="24">
        <v>2.4500000000000001E-2</v>
      </c>
      <c r="N5" s="24">
        <v>0.12970000000000001</v>
      </c>
      <c r="O5" s="21">
        <v>0</v>
      </c>
      <c r="P5" s="29">
        <f t="shared" ref="P5:P52" si="1">POWER(1+O5,1/12)-1</f>
        <v>0</v>
      </c>
      <c r="Q5" s="17"/>
      <c r="R5" s="32">
        <v>17</v>
      </c>
      <c r="S5" s="32">
        <v>47</v>
      </c>
      <c r="T5" s="24">
        <v>2.8999999999999998E-3</v>
      </c>
      <c r="U5" s="24">
        <v>2.4500000000000001E-2</v>
      </c>
      <c r="V5" s="24">
        <v>0.12970000000000001</v>
      </c>
      <c r="W5" s="21">
        <v>0</v>
      </c>
      <c r="X5" s="29">
        <f t="shared" ref="X5:X52" si="2">POWER(1+W5,1/12)-1</f>
        <v>0</v>
      </c>
    </row>
    <row r="6" spans="1:24" x14ac:dyDescent="0.25">
      <c r="A6" s="32">
        <v>18</v>
      </c>
      <c r="B6" s="32">
        <v>46</v>
      </c>
      <c r="C6" s="24">
        <v>0</v>
      </c>
      <c r="D6" s="24">
        <v>2.4500000000000001E-2</v>
      </c>
      <c r="E6" s="24">
        <v>0.12970000000000001</v>
      </c>
      <c r="F6" s="21">
        <v>0</v>
      </c>
      <c r="G6" s="29">
        <f t="shared" ref="G6:H6" si="3">POWER(1+F6,1/12)-1</f>
        <v>0</v>
      </c>
      <c r="H6" s="29">
        <f t="shared" si="3"/>
        <v>0</v>
      </c>
      <c r="I6" s="17"/>
      <c r="J6" s="32">
        <v>18</v>
      </c>
      <c r="K6" s="32">
        <v>46</v>
      </c>
      <c r="L6" s="24">
        <v>-9.5999999999999992E-3</v>
      </c>
      <c r="M6" s="24">
        <v>2.4500000000000001E-2</v>
      </c>
      <c r="N6" s="24">
        <v>0.12970000000000001</v>
      </c>
      <c r="O6" s="21">
        <v>0</v>
      </c>
      <c r="P6" s="29">
        <f t="shared" si="1"/>
        <v>0</v>
      </c>
      <c r="Q6" s="17"/>
      <c r="R6" s="32">
        <v>18</v>
      </c>
      <c r="S6" s="32">
        <v>46</v>
      </c>
      <c r="T6" s="24">
        <v>2.8999999999999998E-3</v>
      </c>
      <c r="U6" s="24">
        <v>2.4500000000000001E-2</v>
      </c>
      <c r="V6" s="24">
        <v>0.12970000000000001</v>
      </c>
      <c r="W6" s="21">
        <v>0</v>
      </c>
      <c r="X6" s="29">
        <f t="shared" si="2"/>
        <v>0</v>
      </c>
    </row>
    <row r="7" spans="1:24" x14ac:dyDescent="0.25">
      <c r="A7" s="32">
        <v>19</v>
      </c>
      <c r="B7" s="32">
        <v>45</v>
      </c>
      <c r="C7" s="24">
        <v>0</v>
      </c>
      <c r="D7" s="24">
        <v>2.4500000000000001E-2</v>
      </c>
      <c r="E7" s="24">
        <v>0.12970000000000001</v>
      </c>
      <c r="F7" s="21">
        <v>0</v>
      </c>
      <c r="G7" s="29">
        <f t="shared" ref="G7:H7" si="4">POWER(1+F7,1/12)-1</f>
        <v>0</v>
      </c>
      <c r="H7" s="29">
        <f t="shared" si="4"/>
        <v>0</v>
      </c>
      <c r="I7" s="17"/>
      <c r="J7" s="32">
        <v>19</v>
      </c>
      <c r="K7" s="32">
        <v>45</v>
      </c>
      <c r="L7" s="24">
        <v>-9.5999999999999992E-3</v>
      </c>
      <c r="M7" s="24">
        <v>2.4500000000000001E-2</v>
      </c>
      <c r="N7" s="24">
        <v>0.12970000000000001</v>
      </c>
      <c r="O7" s="21">
        <v>0</v>
      </c>
      <c r="P7" s="29">
        <f t="shared" si="1"/>
        <v>0</v>
      </c>
      <c r="Q7" s="17"/>
      <c r="R7" s="32">
        <v>19</v>
      </c>
      <c r="S7" s="32">
        <v>45</v>
      </c>
      <c r="T7" s="24">
        <v>2.8999999999999998E-3</v>
      </c>
      <c r="U7" s="24">
        <v>2.4500000000000001E-2</v>
      </c>
      <c r="V7" s="24">
        <v>0.12970000000000001</v>
      </c>
      <c r="W7" s="21">
        <v>0</v>
      </c>
      <c r="X7" s="29">
        <f t="shared" si="2"/>
        <v>0</v>
      </c>
    </row>
    <row r="8" spans="1:24" x14ac:dyDescent="0.25">
      <c r="A8" s="32">
        <v>20</v>
      </c>
      <c r="B8" s="32">
        <v>44</v>
      </c>
      <c r="C8" s="24">
        <v>0</v>
      </c>
      <c r="D8" s="24">
        <v>2.4500000000000001E-2</v>
      </c>
      <c r="E8" s="24">
        <v>0.12970000000000001</v>
      </c>
      <c r="F8" s="21">
        <f t="shared" ref="F8:F48" si="5">C8+D8+E8</f>
        <v>0.1542</v>
      </c>
      <c r="G8" s="29">
        <f t="shared" ref="G5:H52" si="6">POWER(1+F8,1/12)-1</f>
        <v>1.2022315934909322E-2</v>
      </c>
      <c r="H8" s="29">
        <f>POWER(1+E8,1/12)-1</f>
        <v>1.0214491265427172E-2</v>
      </c>
      <c r="I8" s="18"/>
      <c r="J8" s="32">
        <v>20</v>
      </c>
      <c r="K8" s="32">
        <v>44</v>
      </c>
      <c r="L8" s="24">
        <v>-9.5999999999999992E-3</v>
      </c>
      <c r="M8" s="24">
        <v>2.4500000000000001E-2</v>
      </c>
      <c r="N8" s="24">
        <v>0.12970000000000001</v>
      </c>
      <c r="O8" s="21">
        <f t="shared" ref="O8:O48" si="7">L8+M8+N8</f>
        <v>0.14460000000000001</v>
      </c>
      <c r="P8" s="29">
        <f t="shared" si="1"/>
        <v>1.1318173888470229E-2</v>
      </c>
      <c r="Q8" s="17"/>
      <c r="R8" s="32">
        <v>20</v>
      </c>
      <c r="S8" s="32">
        <v>44</v>
      </c>
      <c r="T8" s="24">
        <v>2.8999999999999998E-3</v>
      </c>
      <c r="U8" s="24">
        <v>2.4500000000000001E-2</v>
      </c>
      <c r="V8" s="24">
        <v>0.12970000000000001</v>
      </c>
      <c r="W8" s="21">
        <f t="shared" ref="W8:W48" si="8">T8+U8+V8</f>
        <v>0.15710000000000002</v>
      </c>
      <c r="X8" s="29">
        <f t="shared" si="2"/>
        <v>1.2233969776459741E-2</v>
      </c>
    </row>
    <row r="9" spans="1:24" x14ac:dyDescent="0.25">
      <c r="A9" s="32">
        <v>21</v>
      </c>
      <c r="B9" s="32">
        <v>43</v>
      </c>
      <c r="C9" s="24">
        <v>0</v>
      </c>
      <c r="D9" s="24">
        <v>2.4500000000000001E-2</v>
      </c>
      <c r="E9" s="24">
        <v>0.12970532109380772</v>
      </c>
      <c r="F9" s="21">
        <f t="shared" si="5"/>
        <v>0.15420532109380772</v>
      </c>
      <c r="G9" s="29">
        <f t="shared" si="6"/>
        <v>1.2022704736265322E-2</v>
      </c>
      <c r="H9" s="29">
        <f t="shared" ref="H9:H48" si="9">POWER(1+E9,1/12)-1</f>
        <v>1.0214887789170124E-2</v>
      </c>
      <c r="I9" s="18"/>
      <c r="J9" s="32">
        <v>21</v>
      </c>
      <c r="K9" s="32">
        <v>43</v>
      </c>
      <c r="L9" s="24">
        <v>-9.5999999999999992E-3</v>
      </c>
      <c r="M9" s="24">
        <v>2.4500000000000001E-2</v>
      </c>
      <c r="N9" s="24">
        <v>0.12970532109380772</v>
      </c>
      <c r="O9" s="21">
        <f t="shared" si="7"/>
        <v>0.14460532109380772</v>
      </c>
      <c r="P9" s="29">
        <f t="shared" si="1"/>
        <v>1.1318565677989501E-2</v>
      </c>
      <c r="Q9" s="17"/>
      <c r="R9" s="32">
        <v>21</v>
      </c>
      <c r="S9" s="32">
        <v>43</v>
      </c>
      <c r="T9" s="24">
        <v>2.8999999999999998E-3</v>
      </c>
      <c r="U9" s="24">
        <v>2.4500000000000001E-2</v>
      </c>
      <c r="V9" s="24">
        <v>0.12970532109380772</v>
      </c>
      <c r="W9" s="21">
        <f t="shared" si="8"/>
        <v>0.15710532109380773</v>
      </c>
      <c r="X9" s="29">
        <f t="shared" si="2"/>
        <v>1.2234357684488106E-2</v>
      </c>
    </row>
    <row r="10" spans="1:24" x14ac:dyDescent="0.25">
      <c r="A10" s="32">
        <v>22</v>
      </c>
      <c r="B10" s="32">
        <v>42</v>
      </c>
      <c r="C10" s="24">
        <v>0</v>
      </c>
      <c r="D10" s="24">
        <v>2.4500000000000001E-2</v>
      </c>
      <c r="E10" s="24">
        <v>0.10307796637993283</v>
      </c>
      <c r="F10" s="21">
        <f t="shared" si="5"/>
        <v>0.12757796637993282</v>
      </c>
      <c r="G10" s="29">
        <f t="shared" si="6"/>
        <v>1.0056222335108611E-2</v>
      </c>
      <c r="H10" s="29">
        <f t="shared" si="9"/>
        <v>8.2088782083342693E-3</v>
      </c>
      <c r="I10" s="18"/>
      <c r="J10" s="32">
        <v>22</v>
      </c>
      <c r="K10" s="32">
        <v>42</v>
      </c>
      <c r="L10" s="24">
        <v>-9.5999999999999992E-3</v>
      </c>
      <c r="M10" s="24">
        <v>2.4500000000000001E-2</v>
      </c>
      <c r="N10" s="24">
        <v>0.10307796637993283</v>
      </c>
      <c r="O10" s="21">
        <f t="shared" si="7"/>
        <v>0.11797796637993282</v>
      </c>
      <c r="P10" s="29">
        <f t="shared" si="1"/>
        <v>9.3367906075056961E-3</v>
      </c>
      <c r="Q10" s="17"/>
      <c r="R10" s="32">
        <v>22</v>
      </c>
      <c r="S10" s="32">
        <v>42</v>
      </c>
      <c r="T10" s="24">
        <v>2.8999999999999998E-3</v>
      </c>
      <c r="U10" s="24">
        <v>2.4500000000000001E-2</v>
      </c>
      <c r="V10" s="24">
        <v>0.10307796637993283</v>
      </c>
      <c r="W10" s="21">
        <f t="shared" si="8"/>
        <v>0.13047796637993284</v>
      </c>
      <c r="X10" s="29">
        <f t="shared" si="2"/>
        <v>1.0272446545709579E-2</v>
      </c>
    </row>
    <row r="11" spans="1:24" x14ac:dyDescent="0.25">
      <c r="A11" s="32">
        <v>23</v>
      </c>
      <c r="B11" s="32">
        <v>41</v>
      </c>
      <c r="C11" s="24">
        <v>0</v>
      </c>
      <c r="D11" s="24">
        <v>2.4500000000000001E-2</v>
      </c>
      <c r="E11" s="24">
        <v>8.3579262364962936E-2</v>
      </c>
      <c r="F11" s="21">
        <f t="shared" si="5"/>
        <v>0.10807926236496293</v>
      </c>
      <c r="G11" s="29">
        <f t="shared" si="6"/>
        <v>8.5890192862605463E-3</v>
      </c>
      <c r="H11" s="29">
        <f t="shared" si="9"/>
        <v>6.711563382108876E-3</v>
      </c>
      <c r="I11" s="18"/>
      <c r="J11" s="32">
        <v>23</v>
      </c>
      <c r="K11" s="32">
        <v>41</v>
      </c>
      <c r="L11" s="24">
        <v>-9.5999999999999992E-3</v>
      </c>
      <c r="M11" s="24">
        <v>2.4500000000000001E-2</v>
      </c>
      <c r="N11" s="24">
        <v>8.3579262364962936E-2</v>
      </c>
      <c r="O11" s="21">
        <f t="shared" si="7"/>
        <v>9.8479262364962933E-2</v>
      </c>
      <c r="P11" s="29">
        <f t="shared" si="1"/>
        <v>7.8579407050873851E-3</v>
      </c>
      <c r="Q11" s="17"/>
      <c r="R11" s="32">
        <v>23</v>
      </c>
      <c r="S11" s="32">
        <v>41</v>
      </c>
      <c r="T11" s="24">
        <v>2.8999999999999998E-3</v>
      </c>
      <c r="U11" s="24">
        <v>2.4500000000000001E-2</v>
      </c>
      <c r="V11" s="24">
        <v>8.3579262364962936E-2</v>
      </c>
      <c r="W11" s="21">
        <f t="shared" si="8"/>
        <v>0.11097926236496294</v>
      </c>
      <c r="X11" s="29">
        <f t="shared" si="2"/>
        <v>8.8087242008454414E-3</v>
      </c>
    </row>
    <row r="12" spans="1:24" x14ac:dyDescent="0.25">
      <c r="A12" s="32">
        <v>24</v>
      </c>
      <c r="B12" s="32">
        <v>40</v>
      </c>
      <c r="C12" s="24">
        <v>0</v>
      </c>
      <c r="D12" s="24">
        <v>2.4500000000000001E-2</v>
      </c>
      <c r="E12" s="24">
        <v>6.871231514422016E-2</v>
      </c>
      <c r="F12" s="21">
        <f t="shared" si="5"/>
        <v>9.3212315144220154E-2</v>
      </c>
      <c r="G12" s="29">
        <f t="shared" si="6"/>
        <v>7.4543497121997149E-3</v>
      </c>
      <c r="H12" s="29">
        <f t="shared" si="9"/>
        <v>5.5532356959802076E-3</v>
      </c>
      <c r="I12" s="18"/>
      <c r="J12" s="32">
        <v>24</v>
      </c>
      <c r="K12" s="32">
        <v>40</v>
      </c>
      <c r="L12" s="24">
        <v>-9.5999999999999992E-3</v>
      </c>
      <c r="M12" s="24">
        <v>2.4500000000000001E-2</v>
      </c>
      <c r="N12" s="24">
        <v>6.871231514422016E-2</v>
      </c>
      <c r="O12" s="21">
        <f t="shared" si="7"/>
        <v>8.3612315144220156E-2</v>
      </c>
      <c r="P12" s="29">
        <f t="shared" si="1"/>
        <v>6.714122351184848E-3</v>
      </c>
      <c r="Q12" s="17"/>
      <c r="R12" s="32">
        <v>24</v>
      </c>
      <c r="S12" s="32">
        <v>40</v>
      </c>
      <c r="T12" s="24">
        <v>2.8999999999999998E-3</v>
      </c>
      <c r="U12" s="24">
        <v>2.4500000000000001E-2</v>
      </c>
      <c r="V12" s="24">
        <v>6.871231514422016E-2</v>
      </c>
      <c r="W12" s="21">
        <f t="shared" si="8"/>
        <v>9.6112315144220167E-2</v>
      </c>
      <c r="X12" s="29">
        <f t="shared" si="2"/>
        <v>7.6767883131867443E-3</v>
      </c>
    </row>
    <row r="13" spans="1:24" x14ac:dyDescent="0.25">
      <c r="A13" s="32">
        <v>25</v>
      </c>
      <c r="B13" s="32">
        <v>39</v>
      </c>
      <c r="C13" s="24">
        <v>0</v>
      </c>
      <c r="D13" s="24">
        <v>2.4500000000000001E-2</v>
      </c>
      <c r="E13" s="24">
        <v>5.703100231196423E-2</v>
      </c>
      <c r="F13" s="21">
        <f t="shared" si="5"/>
        <v>8.1531002311964224E-2</v>
      </c>
      <c r="G13" s="29">
        <f t="shared" si="6"/>
        <v>6.5528458965000702E-3</v>
      </c>
      <c r="H13" s="29">
        <f t="shared" si="9"/>
        <v>4.6327010095719157E-3</v>
      </c>
      <c r="I13" s="18"/>
      <c r="J13" s="32">
        <v>25</v>
      </c>
      <c r="K13" s="32">
        <v>39</v>
      </c>
      <c r="L13" s="24">
        <v>-9.5999999999999992E-3</v>
      </c>
      <c r="M13" s="24">
        <v>2.4500000000000001E-2</v>
      </c>
      <c r="N13" s="24">
        <v>5.703100231196423E-2</v>
      </c>
      <c r="O13" s="21">
        <f t="shared" si="7"/>
        <v>7.1931002311964226E-2</v>
      </c>
      <c r="P13" s="29">
        <f t="shared" si="1"/>
        <v>5.805260347211183E-3</v>
      </c>
      <c r="Q13" s="17"/>
      <c r="R13" s="32">
        <v>25</v>
      </c>
      <c r="S13" s="32">
        <v>39</v>
      </c>
      <c r="T13" s="24">
        <v>2.8999999999999998E-3</v>
      </c>
      <c r="U13" s="24">
        <v>2.4500000000000001E-2</v>
      </c>
      <c r="V13" s="24">
        <v>5.703100231196423E-2</v>
      </c>
      <c r="W13" s="21">
        <f t="shared" si="8"/>
        <v>8.4431002311964237E-2</v>
      </c>
      <c r="X13" s="29">
        <f t="shared" si="2"/>
        <v>6.7774828555653421E-3</v>
      </c>
    </row>
    <row r="14" spans="1:24" x14ac:dyDescent="0.25">
      <c r="A14" s="32">
        <v>26</v>
      </c>
      <c r="B14" s="32">
        <v>38</v>
      </c>
      <c r="C14" s="24">
        <v>0</v>
      </c>
      <c r="D14" s="24">
        <v>2.4500000000000001E-2</v>
      </c>
      <c r="E14" s="24">
        <v>4.7640183020406068E-2</v>
      </c>
      <c r="F14" s="21">
        <f t="shared" si="5"/>
        <v>7.2140183020406062E-2</v>
      </c>
      <c r="G14" s="29">
        <f t="shared" si="6"/>
        <v>5.8216152743535421E-3</v>
      </c>
      <c r="H14" s="29">
        <f t="shared" si="9"/>
        <v>3.8858797060881134E-3</v>
      </c>
      <c r="I14" s="18"/>
      <c r="J14" s="32">
        <v>26</v>
      </c>
      <c r="K14" s="32">
        <v>38</v>
      </c>
      <c r="L14" s="24">
        <v>-9.5999999999999992E-3</v>
      </c>
      <c r="M14" s="24">
        <v>2.4500000000000001E-2</v>
      </c>
      <c r="N14" s="24">
        <v>4.7640183020406068E-2</v>
      </c>
      <c r="O14" s="21">
        <f t="shared" si="7"/>
        <v>6.2540183020406065E-2</v>
      </c>
      <c r="P14" s="29">
        <f t="shared" si="1"/>
        <v>5.0680024666913681E-3</v>
      </c>
      <c r="Q14" s="17"/>
      <c r="R14" s="32">
        <v>26</v>
      </c>
      <c r="S14" s="32">
        <v>38</v>
      </c>
      <c r="T14" s="24">
        <v>2.8999999999999998E-3</v>
      </c>
      <c r="U14" s="24">
        <v>2.4500000000000001E-2</v>
      </c>
      <c r="V14" s="24">
        <v>4.7640183020406068E-2</v>
      </c>
      <c r="W14" s="21">
        <f t="shared" si="8"/>
        <v>7.5040183020406076E-2</v>
      </c>
      <c r="X14" s="29">
        <f t="shared" si="2"/>
        <v>6.0480527631241454E-3</v>
      </c>
    </row>
    <row r="15" spans="1:24" x14ac:dyDescent="0.25">
      <c r="A15" s="32">
        <v>27</v>
      </c>
      <c r="B15" s="32">
        <v>37</v>
      </c>
      <c r="C15" s="24">
        <v>0</v>
      </c>
      <c r="D15" s="24">
        <v>2.4500000000000001E-2</v>
      </c>
      <c r="E15" s="24">
        <v>3.9956338951588011E-2</v>
      </c>
      <c r="F15" s="21">
        <f t="shared" si="5"/>
        <v>6.4456338951588005E-2</v>
      </c>
      <c r="G15" s="29">
        <f t="shared" si="6"/>
        <v>5.2189204475843187E-3</v>
      </c>
      <c r="H15" s="29">
        <f t="shared" si="9"/>
        <v>3.2702297800990543E-3</v>
      </c>
      <c r="I15" s="18"/>
      <c r="J15" s="32">
        <v>27</v>
      </c>
      <c r="K15" s="32">
        <v>37</v>
      </c>
      <c r="L15" s="24">
        <v>-9.5999999999999992E-3</v>
      </c>
      <c r="M15" s="24">
        <v>2.4500000000000001E-2</v>
      </c>
      <c r="N15" s="24">
        <v>3.9956338951588011E-2</v>
      </c>
      <c r="O15" s="21">
        <f t="shared" si="7"/>
        <v>5.4856338951588014E-2</v>
      </c>
      <c r="P15" s="29">
        <f t="shared" si="1"/>
        <v>4.4602998282265993E-3</v>
      </c>
      <c r="Q15" s="17"/>
      <c r="R15" s="32">
        <v>27</v>
      </c>
      <c r="S15" s="32">
        <v>37</v>
      </c>
      <c r="T15" s="24">
        <v>2.8999999999999998E-3</v>
      </c>
      <c r="U15" s="24">
        <v>2.4500000000000001E-2</v>
      </c>
      <c r="V15" s="24">
        <v>3.9956338951588011E-2</v>
      </c>
      <c r="W15" s="21">
        <f t="shared" si="8"/>
        <v>6.7356338951588018E-2</v>
      </c>
      <c r="X15" s="29">
        <f t="shared" si="2"/>
        <v>5.4468537918828108E-3</v>
      </c>
    </row>
    <row r="16" spans="1:24" x14ac:dyDescent="0.25">
      <c r="A16" s="32">
        <v>28</v>
      </c>
      <c r="B16" s="32">
        <v>36</v>
      </c>
      <c r="C16" s="24">
        <v>0</v>
      </c>
      <c r="D16" s="24">
        <v>2.4500000000000001E-2</v>
      </c>
      <c r="E16" s="24">
        <v>3.3582957712758876E-2</v>
      </c>
      <c r="F16" s="21">
        <f t="shared" si="5"/>
        <v>5.8082957712758877E-2</v>
      </c>
      <c r="G16" s="29">
        <f t="shared" si="6"/>
        <v>4.7159804218768198E-3</v>
      </c>
      <c r="H16" s="29">
        <f t="shared" si="9"/>
        <v>2.7564057222437821E-3</v>
      </c>
      <c r="I16" s="18"/>
      <c r="J16" s="32">
        <v>28</v>
      </c>
      <c r="K16" s="32">
        <v>36</v>
      </c>
      <c r="L16" s="24">
        <v>-9.5999999999999992E-3</v>
      </c>
      <c r="M16" s="24">
        <v>2.4500000000000001E-2</v>
      </c>
      <c r="N16" s="24">
        <v>3.3582957712758876E-2</v>
      </c>
      <c r="O16" s="21">
        <f t="shared" si="7"/>
        <v>4.848295771275888E-2</v>
      </c>
      <c r="P16" s="29">
        <f t="shared" si="1"/>
        <v>3.9531529489582606E-3</v>
      </c>
      <c r="Q16" s="17"/>
      <c r="R16" s="32">
        <v>28</v>
      </c>
      <c r="S16" s="32">
        <v>36</v>
      </c>
      <c r="T16" s="24">
        <v>2.8999999999999998E-3</v>
      </c>
      <c r="U16" s="24">
        <v>2.4500000000000001E-2</v>
      </c>
      <c r="V16" s="24">
        <v>3.3582957712758876E-2</v>
      </c>
      <c r="W16" s="21">
        <f t="shared" si="8"/>
        <v>6.0982957712758877E-2</v>
      </c>
      <c r="X16" s="29">
        <f t="shared" si="2"/>
        <v>4.9451702781129203E-3</v>
      </c>
    </row>
    <row r="17" spans="1:24" x14ac:dyDescent="0.25">
      <c r="A17" s="32">
        <v>29</v>
      </c>
      <c r="B17" s="32">
        <v>35</v>
      </c>
      <c r="C17" s="24">
        <v>0</v>
      </c>
      <c r="D17" s="24">
        <v>2.4500000000000001E-2</v>
      </c>
      <c r="E17" s="24">
        <v>2.8241218606017915E-2</v>
      </c>
      <c r="F17" s="21">
        <f t="shared" si="5"/>
        <v>5.2741218606017916E-2</v>
      </c>
      <c r="G17" s="29">
        <f t="shared" si="6"/>
        <v>4.2923062238688914E-3</v>
      </c>
      <c r="H17" s="29">
        <f t="shared" si="9"/>
        <v>2.3235108403345528E-3</v>
      </c>
      <c r="I17" s="18"/>
      <c r="J17" s="32">
        <v>29</v>
      </c>
      <c r="K17" s="32">
        <v>35</v>
      </c>
      <c r="L17" s="24">
        <v>-9.5999999999999992E-3</v>
      </c>
      <c r="M17" s="24">
        <v>2.4500000000000001E-2</v>
      </c>
      <c r="N17" s="24">
        <v>2.8241218606017915E-2</v>
      </c>
      <c r="O17" s="21">
        <f t="shared" si="7"/>
        <v>4.3141218606017918E-2</v>
      </c>
      <c r="P17" s="29">
        <f t="shared" si="1"/>
        <v>3.5259150829283215E-3</v>
      </c>
      <c r="Q17" s="17"/>
      <c r="R17" s="32">
        <v>29</v>
      </c>
      <c r="S17" s="32">
        <v>35</v>
      </c>
      <c r="T17" s="24">
        <v>2.8999999999999998E-3</v>
      </c>
      <c r="U17" s="24">
        <v>2.4500000000000001E-2</v>
      </c>
      <c r="V17" s="24">
        <v>2.8241218606017915E-2</v>
      </c>
      <c r="W17" s="21">
        <f t="shared" si="8"/>
        <v>5.5641218606017916E-2</v>
      </c>
      <c r="X17" s="29">
        <f t="shared" si="2"/>
        <v>4.5225604169538691E-3</v>
      </c>
    </row>
    <row r="18" spans="1:24" x14ac:dyDescent="0.25">
      <c r="A18" s="32">
        <v>30</v>
      </c>
      <c r="B18" s="32">
        <v>34</v>
      </c>
      <c r="C18" s="24">
        <v>0</v>
      </c>
      <c r="D18" s="24">
        <v>2.4500000000000001E-2</v>
      </c>
      <c r="E18" s="24">
        <v>2.3729305212647267E-2</v>
      </c>
      <c r="F18" s="21">
        <f t="shared" si="5"/>
        <v>4.8229305212647268E-2</v>
      </c>
      <c r="G18" s="29">
        <f t="shared" si="6"/>
        <v>3.9329107292911392E-3</v>
      </c>
      <c r="H18" s="29">
        <f t="shared" si="9"/>
        <v>1.9562560847936616E-3</v>
      </c>
      <c r="I18" s="18"/>
      <c r="J18" s="32">
        <v>30</v>
      </c>
      <c r="K18" s="32">
        <v>34</v>
      </c>
      <c r="L18" s="24">
        <v>-9.5999999999999992E-3</v>
      </c>
      <c r="M18" s="24">
        <v>2.4500000000000001E-2</v>
      </c>
      <c r="N18" s="24">
        <v>2.3729305212647267E-2</v>
      </c>
      <c r="O18" s="21">
        <f t="shared" si="7"/>
        <v>3.8629305212647271E-2</v>
      </c>
      <c r="P18" s="29">
        <f t="shared" si="1"/>
        <v>3.1634822906227988E-3</v>
      </c>
      <c r="Q18" s="17"/>
      <c r="R18" s="32">
        <v>30</v>
      </c>
      <c r="S18" s="32">
        <v>34</v>
      </c>
      <c r="T18" s="24">
        <v>2.8999999999999998E-3</v>
      </c>
      <c r="U18" s="24">
        <v>2.4500000000000001E-2</v>
      </c>
      <c r="V18" s="24">
        <v>2.3729305212647267E-2</v>
      </c>
      <c r="W18" s="21">
        <f t="shared" si="8"/>
        <v>5.1129305212647268E-2</v>
      </c>
      <c r="X18" s="29">
        <f t="shared" si="2"/>
        <v>4.1640720031597134E-3</v>
      </c>
    </row>
    <row r="19" spans="1:24" x14ac:dyDescent="0.25">
      <c r="A19" s="32">
        <v>31</v>
      </c>
      <c r="B19" s="32">
        <v>33</v>
      </c>
      <c r="C19" s="24">
        <v>0</v>
      </c>
      <c r="D19" s="24">
        <v>2.4500000000000001E-2</v>
      </c>
      <c r="E19" s="24">
        <v>1.989742577384046E-2</v>
      </c>
      <c r="F19" s="21">
        <f t="shared" si="5"/>
        <v>4.4397425773840461E-2</v>
      </c>
      <c r="G19" s="29">
        <f t="shared" si="6"/>
        <v>3.626567895793853E-3</v>
      </c>
      <c r="H19" s="29">
        <f t="shared" si="9"/>
        <v>1.6431868271054029E-3</v>
      </c>
      <c r="I19" s="18"/>
      <c r="J19" s="32">
        <v>31</v>
      </c>
      <c r="K19" s="32">
        <v>33</v>
      </c>
      <c r="L19" s="24">
        <v>-9.5999999999999992E-3</v>
      </c>
      <c r="M19" s="24">
        <v>2.4500000000000001E-2</v>
      </c>
      <c r="N19" s="24">
        <v>1.989742577384046E-2</v>
      </c>
      <c r="O19" s="21">
        <f t="shared" si="7"/>
        <v>3.4797425773840464E-2</v>
      </c>
      <c r="P19" s="29">
        <f t="shared" si="1"/>
        <v>2.854540102089631E-3</v>
      </c>
      <c r="Q19" s="17"/>
      <c r="R19" s="32">
        <v>31</v>
      </c>
      <c r="S19" s="32">
        <v>33</v>
      </c>
      <c r="T19" s="24">
        <v>2.8999999999999998E-3</v>
      </c>
      <c r="U19" s="24">
        <v>2.4500000000000001E-2</v>
      </c>
      <c r="V19" s="24">
        <v>1.989742577384046E-2</v>
      </c>
      <c r="W19" s="21">
        <f t="shared" si="8"/>
        <v>4.7297425773840461E-2</v>
      </c>
      <c r="X19" s="29">
        <f t="shared" si="2"/>
        <v>3.8585054245316996E-3</v>
      </c>
    </row>
    <row r="20" spans="1:24" x14ac:dyDescent="0.25">
      <c r="A20" s="32">
        <v>32</v>
      </c>
      <c r="B20" s="32">
        <v>32</v>
      </c>
      <c r="C20" s="24">
        <v>0</v>
      </c>
      <c r="D20" s="24">
        <v>2.4500000000000001E-2</v>
      </c>
      <c r="E20" s="24">
        <v>1.6631881585899677E-2</v>
      </c>
      <c r="F20" s="21">
        <f t="shared" si="5"/>
        <v>4.1131881585899678E-2</v>
      </c>
      <c r="G20" s="29">
        <f t="shared" si="6"/>
        <v>3.3646869781014388E-3</v>
      </c>
      <c r="H20" s="29">
        <f t="shared" si="9"/>
        <v>1.3755357269731316E-3</v>
      </c>
      <c r="I20" s="18"/>
      <c r="J20" s="32">
        <v>32</v>
      </c>
      <c r="K20" s="32">
        <v>32</v>
      </c>
      <c r="L20" s="24">
        <v>-9.5999999999999992E-3</v>
      </c>
      <c r="M20" s="24">
        <v>2.4500000000000001E-2</v>
      </c>
      <c r="N20" s="24">
        <v>1.6631881585899677E-2</v>
      </c>
      <c r="O20" s="21">
        <f t="shared" si="7"/>
        <v>3.1531881585899681E-2</v>
      </c>
      <c r="P20" s="29">
        <f t="shared" si="1"/>
        <v>2.5904294657612681E-3</v>
      </c>
      <c r="Q20" s="17"/>
      <c r="R20" s="32">
        <v>32</v>
      </c>
      <c r="S20" s="32">
        <v>32</v>
      </c>
      <c r="T20" s="24">
        <v>2.8999999999999998E-3</v>
      </c>
      <c r="U20" s="24">
        <v>2.4500000000000001E-2</v>
      </c>
      <c r="V20" s="24">
        <v>1.6631881585899677E-2</v>
      </c>
      <c r="W20" s="21">
        <f t="shared" si="8"/>
        <v>4.4031881585899678E-2</v>
      </c>
      <c r="X20" s="29">
        <f t="shared" si="2"/>
        <v>3.597290349740101E-3</v>
      </c>
    </row>
    <row r="21" spans="1:24" x14ac:dyDescent="0.25">
      <c r="A21" s="32">
        <v>33</v>
      </c>
      <c r="B21" s="32">
        <v>31</v>
      </c>
      <c r="C21" s="24">
        <v>0</v>
      </c>
      <c r="D21" s="24">
        <v>2.4500000000000001E-2</v>
      </c>
      <c r="E21" s="24">
        <v>1.3844566468069086E-2</v>
      </c>
      <c r="F21" s="21">
        <f t="shared" si="5"/>
        <v>3.8344566468069087E-2</v>
      </c>
      <c r="G21" s="29">
        <f t="shared" si="6"/>
        <v>3.1405614237953738E-3</v>
      </c>
      <c r="H21" s="29">
        <f t="shared" si="9"/>
        <v>1.1464571728709849E-3</v>
      </c>
      <c r="I21" s="18"/>
      <c r="J21" s="32">
        <v>33</v>
      </c>
      <c r="K21" s="32">
        <v>31</v>
      </c>
      <c r="L21" s="24">
        <v>-9.5999999999999992E-3</v>
      </c>
      <c r="M21" s="24">
        <v>2.4500000000000001E-2</v>
      </c>
      <c r="N21" s="24">
        <v>1.3844566468069086E-2</v>
      </c>
      <c r="O21" s="21">
        <f t="shared" si="7"/>
        <v>2.874456646806909E-2</v>
      </c>
      <c r="P21" s="29">
        <f t="shared" si="1"/>
        <v>2.3643900480048163E-3</v>
      </c>
      <c r="Q21" s="17"/>
      <c r="R21" s="32">
        <v>33</v>
      </c>
      <c r="S21" s="32">
        <v>31</v>
      </c>
      <c r="T21" s="24">
        <v>2.8999999999999998E-3</v>
      </c>
      <c r="U21" s="24">
        <v>2.4500000000000001E-2</v>
      </c>
      <c r="V21" s="24">
        <v>1.3844566468069086E-2</v>
      </c>
      <c r="W21" s="21">
        <f t="shared" si="8"/>
        <v>4.1244566468069087E-2</v>
      </c>
      <c r="X21" s="29">
        <f t="shared" si="2"/>
        <v>3.3737362978183416E-3</v>
      </c>
    </row>
    <row r="22" spans="1:24" x14ac:dyDescent="0.25">
      <c r="A22" s="32">
        <v>34</v>
      </c>
      <c r="B22" s="32">
        <v>30</v>
      </c>
      <c r="C22" s="24">
        <v>0</v>
      </c>
      <c r="D22" s="24">
        <v>2.4500000000000001E-2</v>
      </c>
      <c r="E22" s="24">
        <v>1.1465844141013148E-2</v>
      </c>
      <c r="F22" s="21">
        <f t="shared" si="5"/>
        <v>3.5965844141013149E-2</v>
      </c>
      <c r="G22" s="29">
        <f t="shared" si="6"/>
        <v>2.9488538674327103E-3</v>
      </c>
      <c r="H22" s="29">
        <f t="shared" si="9"/>
        <v>9.5050223480486196E-4</v>
      </c>
      <c r="I22" s="18"/>
      <c r="J22" s="32">
        <v>34</v>
      </c>
      <c r="K22" s="32">
        <v>30</v>
      </c>
      <c r="L22" s="24">
        <v>-9.5999999999999992E-3</v>
      </c>
      <c r="M22" s="24">
        <v>2.4500000000000001E-2</v>
      </c>
      <c r="N22" s="24">
        <v>1.1465844141013148E-2</v>
      </c>
      <c r="O22" s="21">
        <f t="shared" si="7"/>
        <v>2.6365844141013152E-2</v>
      </c>
      <c r="P22" s="29">
        <f t="shared" si="1"/>
        <v>2.1710413404771867E-3</v>
      </c>
      <c r="Q22" s="17"/>
      <c r="R22" s="32">
        <v>34</v>
      </c>
      <c r="S22" s="32">
        <v>30</v>
      </c>
      <c r="T22" s="24">
        <v>2.8999999999999998E-3</v>
      </c>
      <c r="U22" s="24">
        <v>2.4500000000000001E-2</v>
      </c>
      <c r="V22" s="24">
        <v>1.1465844141013148E-2</v>
      </c>
      <c r="W22" s="21">
        <f t="shared" si="8"/>
        <v>3.8865844141013149E-2</v>
      </c>
      <c r="X22" s="29">
        <f t="shared" si="2"/>
        <v>3.1825187945593303E-3</v>
      </c>
    </row>
    <row r="23" spans="1:24" x14ac:dyDescent="0.25">
      <c r="A23" s="32">
        <v>35</v>
      </c>
      <c r="B23" s="32">
        <v>29</v>
      </c>
      <c r="C23" s="24">
        <v>0</v>
      </c>
      <c r="D23" s="24">
        <v>2.4500000000000001E-2</v>
      </c>
      <c r="E23" s="24">
        <v>9.4395930326456323E-3</v>
      </c>
      <c r="F23" s="21">
        <f t="shared" si="5"/>
        <v>3.3939593032645633E-2</v>
      </c>
      <c r="G23" s="29">
        <f t="shared" si="6"/>
        <v>2.7852343877059482E-3</v>
      </c>
      <c r="H23" s="29">
        <f t="shared" si="9"/>
        <v>7.8324978660293532E-4</v>
      </c>
      <c r="I23" s="18"/>
      <c r="J23" s="32">
        <v>35</v>
      </c>
      <c r="K23" s="32">
        <v>29</v>
      </c>
      <c r="L23" s="24">
        <v>-9.5999999999999992E-3</v>
      </c>
      <c r="M23" s="24">
        <v>2.4500000000000001E-2</v>
      </c>
      <c r="N23" s="24">
        <v>9.4395930326456323E-3</v>
      </c>
      <c r="O23" s="21">
        <f t="shared" si="7"/>
        <v>2.4339593032645636E-2</v>
      </c>
      <c r="P23" s="29">
        <f t="shared" si="1"/>
        <v>2.0060181559775625E-3</v>
      </c>
      <c r="Q23" s="17"/>
      <c r="R23" s="32">
        <v>35</v>
      </c>
      <c r="S23" s="32">
        <v>29</v>
      </c>
      <c r="T23" s="24">
        <v>2.8999999999999998E-3</v>
      </c>
      <c r="U23" s="24">
        <v>2.4500000000000001E-2</v>
      </c>
      <c r="V23" s="24">
        <v>9.4395930326456323E-3</v>
      </c>
      <c r="W23" s="21">
        <f t="shared" si="8"/>
        <v>3.6839593032645633E-2</v>
      </c>
      <c r="X23" s="29">
        <f t="shared" si="2"/>
        <v>3.0193184552997909E-3</v>
      </c>
    </row>
    <row r="24" spans="1:24" x14ac:dyDescent="0.25">
      <c r="A24" s="32">
        <v>36</v>
      </c>
      <c r="B24" s="32">
        <v>28</v>
      </c>
      <c r="C24" s="24">
        <v>0</v>
      </c>
      <c r="D24" s="24">
        <v>2.4500000000000001E-2</v>
      </c>
      <c r="E24" s="24">
        <v>7.7196811056003956E-3</v>
      </c>
      <c r="F24" s="21">
        <f t="shared" si="5"/>
        <v>3.2219681105600396E-2</v>
      </c>
      <c r="G24" s="29">
        <f t="shared" si="6"/>
        <v>2.6461209554697884E-3</v>
      </c>
      <c r="H24" s="29">
        <f t="shared" si="9"/>
        <v>6.4104178223023389E-4</v>
      </c>
      <c r="I24" s="18"/>
      <c r="J24" s="32">
        <v>36</v>
      </c>
      <c r="K24" s="32">
        <v>28</v>
      </c>
      <c r="L24" s="24">
        <v>-9.5999999999999992E-3</v>
      </c>
      <c r="M24" s="24">
        <v>2.4500000000000001E-2</v>
      </c>
      <c r="N24" s="24">
        <v>7.7196811056003956E-3</v>
      </c>
      <c r="O24" s="21">
        <f t="shared" si="7"/>
        <v>2.2619681105600399E-2</v>
      </c>
      <c r="P24" s="29">
        <f t="shared" si="1"/>
        <v>1.8657090752149941E-3</v>
      </c>
      <c r="Q24" s="17"/>
      <c r="R24" s="32">
        <v>36</v>
      </c>
      <c r="S24" s="32">
        <v>28</v>
      </c>
      <c r="T24" s="24">
        <v>2.8999999999999998E-3</v>
      </c>
      <c r="U24" s="24">
        <v>2.4500000000000001E-2</v>
      </c>
      <c r="V24" s="24">
        <v>7.7196811056003956E-3</v>
      </c>
      <c r="W24" s="21">
        <f t="shared" si="8"/>
        <v>3.5119681105600396E-2</v>
      </c>
      <c r="X24" s="29">
        <f t="shared" si="2"/>
        <v>2.8805620312528646E-3</v>
      </c>
    </row>
    <row r="25" spans="1:24" x14ac:dyDescent="0.25">
      <c r="A25" s="32">
        <v>37</v>
      </c>
      <c r="B25" s="32">
        <v>27</v>
      </c>
      <c r="C25" s="24">
        <v>0</v>
      </c>
      <c r="D25" s="24">
        <v>2.4500000000000001E-2</v>
      </c>
      <c r="E25" s="24">
        <v>6.2674085341438701E-3</v>
      </c>
      <c r="F25" s="21">
        <f t="shared" si="5"/>
        <v>3.0767408534143871E-2</v>
      </c>
      <c r="G25" s="29">
        <f t="shared" si="6"/>
        <v>2.5284897230530845E-3</v>
      </c>
      <c r="H25" s="29">
        <f t="shared" si="9"/>
        <v>5.2078973120628369E-4</v>
      </c>
      <c r="I25" s="18"/>
      <c r="J25" s="32">
        <v>37</v>
      </c>
      <c r="K25" s="32">
        <v>27</v>
      </c>
      <c r="L25" s="24">
        <v>-9.5999999999999992E-3</v>
      </c>
      <c r="M25" s="24">
        <v>2.4500000000000001E-2</v>
      </c>
      <c r="N25" s="24">
        <v>6.2674085341438701E-3</v>
      </c>
      <c r="O25" s="21">
        <f t="shared" si="7"/>
        <v>2.1167408534143874E-2</v>
      </c>
      <c r="P25" s="29">
        <f t="shared" si="1"/>
        <v>1.7470652604607562E-3</v>
      </c>
      <c r="Q25" s="17"/>
      <c r="R25" s="32">
        <v>37</v>
      </c>
      <c r="S25" s="32">
        <v>27</v>
      </c>
      <c r="T25" s="24">
        <v>2.8999999999999998E-3</v>
      </c>
      <c r="U25" s="24">
        <v>2.4500000000000001E-2</v>
      </c>
      <c r="V25" s="24">
        <v>6.2674085341438701E-3</v>
      </c>
      <c r="W25" s="21">
        <f t="shared" si="8"/>
        <v>3.3667408534143871E-2</v>
      </c>
      <c r="X25" s="29">
        <f t="shared" si="2"/>
        <v>2.7632331399440879E-3</v>
      </c>
    </row>
    <row r="26" spans="1:24" x14ac:dyDescent="0.25">
      <c r="A26" s="32">
        <v>38</v>
      </c>
      <c r="B26" s="32">
        <v>26</v>
      </c>
      <c r="C26" s="24">
        <v>0</v>
      </c>
      <c r="D26" s="24">
        <v>2.4500000000000001E-2</v>
      </c>
      <c r="E26" s="24">
        <v>5.0496212673036833E-3</v>
      </c>
      <c r="F26" s="21">
        <f t="shared" si="5"/>
        <v>2.9549621267303684E-2</v>
      </c>
      <c r="G26" s="29">
        <f t="shared" si="6"/>
        <v>2.4297341738401812E-3</v>
      </c>
      <c r="H26" s="29">
        <f t="shared" si="9"/>
        <v>4.198309949978718E-4</v>
      </c>
      <c r="I26" s="18"/>
      <c r="J26" s="32">
        <v>38</v>
      </c>
      <c r="K26" s="32">
        <v>26</v>
      </c>
      <c r="L26" s="24">
        <v>-9.5999999999999992E-3</v>
      </c>
      <c r="M26" s="24">
        <v>2.4500000000000001E-2</v>
      </c>
      <c r="N26" s="24">
        <v>5.0496212673036833E-3</v>
      </c>
      <c r="O26" s="21">
        <f t="shared" si="7"/>
        <v>1.9949621267303687E-2</v>
      </c>
      <c r="P26" s="29">
        <f t="shared" si="1"/>
        <v>1.6474585012962173E-3</v>
      </c>
      <c r="Q26" s="17"/>
      <c r="R26" s="32">
        <v>38</v>
      </c>
      <c r="S26" s="32">
        <v>26</v>
      </c>
      <c r="T26" s="24">
        <v>2.8999999999999998E-3</v>
      </c>
      <c r="U26" s="24">
        <v>2.4500000000000001E-2</v>
      </c>
      <c r="V26" s="24">
        <v>5.0496212673036833E-3</v>
      </c>
      <c r="W26" s="21">
        <f t="shared" si="8"/>
        <v>3.2449621267303684E-2</v>
      </c>
      <c r="X26" s="29">
        <f t="shared" si="2"/>
        <v>2.6647317447414665E-3</v>
      </c>
    </row>
    <row r="27" spans="1:24" x14ac:dyDescent="0.25">
      <c r="A27" s="32">
        <v>39</v>
      </c>
      <c r="B27" s="32">
        <v>25</v>
      </c>
      <c r="C27" s="24">
        <v>0</v>
      </c>
      <c r="D27" s="24">
        <v>2.4500000000000001E-2</v>
      </c>
      <c r="E27" s="24">
        <v>4.0373004195455309E-3</v>
      </c>
      <c r="F27" s="21">
        <f t="shared" si="5"/>
        <v>2.8537300419545532E-2</v>
      </c>
      <c r="G27" s="29">
        <f t="shared" si="6"/>
        <v>2.3475592346453578E-3</v>
      </c>
      <c r="H27" s="29">
        <f t="shared" si="9"/>
        <v>3.3582074114102411E-4</v>
      </c>
      <c r="I27" s="18"/>
      <c r="J27" s="32">
        <v>39</v>
      </c>
      <c r="K27" s="32">
        <v>25</v>
      </c>
      <c r="L27" s="24">
        <v>-9.5999999999999992E-3</v>
      </c>
      <c r="M27" s="24">
        <v>2.4500000000000001E-2</v>
      </c>
      <c r="N27" s="24">
        <v>4.0373004195455309E-3</v>
      </c>
      <c r="O27" s="21">
        <f t="shared" si="7"/>
        <v>1.8937300419545534E-2</v>
      </c>
      <c r="P27" s="29">
        <f t="shared" si="1"/>
        <v>1.5645744920773641E-3</v>
      </c>
      <c r="Q27" s="17"/>
      <c r="R27" s="32">
        <v>39</v>
      </c>
      <c r="S27" s="32">
        <v>25</v>
      </c>
      <c r="T27" s="24">
        <v>2.8999999999999998E-3</v>
      </c>
      <c r="U27" s="24">
        <v>2.4500000000000001E-2</v>
      </c>
      <c r="V27" s="24">
        <v>4.0373004195455309E-3</v>
      </c>
      <c r="W27" s="21">
        <f t="shared" si="8"/>
        <v>3.1437300419545532E-2</v>
      </c>
      <c r="X27" s="29">
        <f t="shared" si="2"/>
        <v>2.5827685167758574E-3</v>
      </c>
    </row>
    <row r="28" spans="1:24" x14ac:dyDescent="0.25">
      <c r="A28" s="32">
        <v>40</v>
      </c>
      <c r="B28" s="32">
        <v>24</v>
      </c>
      <c r="C28" s="24">
        <v>0</v>
      </c>
      <c r="D28" s="24">
        <v>2.4500000000000001E-2</v>
      </c>
      <c r="E28" s="24">
        <v>3.2044967725552986E-3</v>
      </c>
      <c r="F28" s="21">
        <f t="shared" si="5"/>
        <v>2.77044967725553E-2</v>
      </c>
      <c r="G28" s="29">
        <f t="shared" si="6"/>
        <v>2.2799009647278545E-3</v>
      </c>
      <c r="H28" s="29">
        <f t="shared" si="9"/>
        <v>2.6664998772751858E-4</v>
      </c>
      <c r="I28" s="18"/>
      <c r="J28" s="32">
        <v>40</v>
      </c>
      <c r="K28" s="32">
        <v>24</v>
      </c>
      <c r="L28" s="24">
        <v>-9.5999999999999992E-3</v>
      </c>
      <c r="M28" s="24">
        <v>2.4500000000000001E-2</v>
      </c>
      <c r="N28" s="24">
        <v>3.2044967725552986E-3</v>
      </c>
      <c r="O28" s="21">
        <f t="shared" si="7"/>
        <v>1.8104496772555302E-2</v>
      </c>
      <c r="P28" s="29">
        <f t="shared" si="1"/>
        <v>1.4963318848086882E-3</v>
      </c>
      <c r="Q28" s="17"/>
      <c r="R28" s="32">
        <v>40</v>
      </c>
      <c r="S28" s="32">
        <v>24</v>
      </c>
      <c r="T28" s="24">
        <v>2.8999999999999998E-3</v>
      </c>
      <c r="U28" s="24">
        <v>2.4500000000000001E-2</v>
      </c>
      <c r="V28" s="24">
        <v>3.2044967725552986E-3</v>
      </c>
      <c r="W28" s="21">
        <f t="shared" si="8"/>
        <v>3.0604496772555299E-2</v>
      </c>
      <c r="X28" s="29">
        <f t="shared" si="2"/>
        <v>2.5152847140819112E-3</v>
      </c>
    </row>
    <row r="29" spans="1:24" x14ac:dyDescent="0.25">
      <c r="A29" s="32">
        <v>41</v>
      </c>
      <c r="B29" s="32">
        <v>23</v>
      </c>
      <c r="C29" s="24">
        <v>0</v>
      </c>
      <c r="D29" s="24">
        <v>2.4500000000000001E-2</v>
      </c>
      <c r="E29" s="24">
        <v>2.5275210878989984E-3</v>
      </c>
      <c r="F29" s="21">
        <f t="shared" si="5"/>
        <v>2.7027521087898999E-2</v>
      </c>
      <c r="G29" s="29">
        <f t="shared" si="6"/>
        <v>2.2248653597787271E-3</v>
      </c>
      <c r="H29" s="29">
        <f t="shared" si="9"/>
        <v>2.1038315064259017E-4</v>
      </c>
      <c r="I29" s="18"/>
      <c r="J29" s="32">
        <v>41</v>
      </c>
      <c r="K29" s="32">
        <v>23</v>
      </c>
      <c r="L29" s="24">
        <v>-9.5999999999999992E-3</v>
      </c>
      <c r="M29" s="24">
        <v>2.4500000000000001E-2</v>
      </c>
      <c r="N29" s="24">
        <v>2.5275210878989984E-3</v>
      </c>
      <c r="O29" s="21">
        <f t="shared" si="7"/>
        <v>1.7427521087899002E-2</v>
      </c>
      <c r="P29" s="29">
        <f t="shared" si="1"/>
        <v>1.4408206070084528E-3</v>
      </c>
      <c r="Q29" s="17"/>
      <c r="R29" s="32">
        <v>41</v>
      </c>
      <c r="S29" s="32">
        <v>23</v>
      </c>
      <c r="T29" s="24">
        <v>2.8999999999999998E-3</v>
      </c>
      <c r="U29" s="24">
        <v>2.4500000000000001E-2</v>
      </c>
      <c r="V29" s="24">
        <v>2.5275210878989984E-3</v>
      </c>
      <c r="W29" s="21">
        <f t="shared" si="8"/>
        <v>2.9927521087898999E-2</v>
      </c>
      <c r="X29" s="29">
        <f t="shared" si="2"/>
        <v>2.4603911308709314E-3</v>
      </c>
    </row>
    <row r="30" spans="1:24" x14ac:dyDescent="0.25">
      <c r="A30" s="32">
        <v>42</v>
      </c>
      <c r="B30" s="32">
        <v>22</v>
      </c>
      <c r="C30" s="24">
        <v>0</v>
      </c>
      <c r="D30" s="24">
        <v>2.4500000000000001E-2</v>
      </c>
      <c r="E30" s="24">
        <v>1.9843279836697647E-3</v>
      </c>
      <c r="F30" s="21">
        <f t="shared" si="5"/>
        <v>2.6484327983669766E-2</v>
      </c>
      <c r="G30" s="29">
        <f t="shared" si="6"/>
        <v>2.1806817296328163E-3</v>
      </c>
      <c r="H30" s="29">
        <f t="shared" si="9"/>
        <v>1.6521046287021335E-4</v>
      </c>
      <c r="I30" s="18"/>
      <c r="J30" s="32">
        <v>42</v>
      </c>
      <c r="K30" s="32">
        <v>22</v>
      </c>
      <c r="L30" s="24">
        <v>-9.5999999999999992E-3</v>
      </c>
      <c r="M30" s="24">
        <v>2.4500000000000001E-2</v>
      </c>
      <c r="N30" s="24">
        <v>1.9843279836697647E-3</v>
      </c>
      <c r="O30" s="21">
        <f t="shared" si="7"/>
        <v>1.6884327983669768E-2</v>
      </c>
      <c r="P30" s="29">
        <f t="shared" si="1"/>
        <v>1.3962548687029841E-3</v>
      </c>
      <c r="Q30" s="17"/>
      <c r="R30" s="32">
        <v>42</v>
      </c>
      <c r="S30" s="32">
        <v>22</v>
      </c>
      <c r="T30" s="24">
        <v>2.8999999999999998E-3</v>
      </c>
      <c r="U30" s="24">
        <v>2.4500000000000001E-2</v>
      </c>
      <c r="V30" s="24">
        <v>1.9843279836697647E-3</v>
      </c>
      <c r="W30" s="21">
        <f t="shared" si="8"/>
        <v>2.9384327983669765E-2</v>
      </c>
      <c r="X30" s="29">
        <f t="shared" si="2"/>
        <v>2.4163215860393272E-3</v>
      </c>
    </row>
    <row r="31" spans="1:24" x14ac:dyDescent="0.25">
      <c r="A31" s="32">
        <v>43</v>
      </c>
      <c r="B31" s="32">
        <v>21</v>
      </c>
      <c r="C31" s="24">
        <v>0</v>
      </c>
      <c r="D31" s="24">
        <v>2.4500000000000001E-2</v>
      </c>
      <c r="E31" s="24">
        <v>1.5540489653300682E-3</v>
      </c>
      <c r="F31" s="21">
        <f t="shared" si="5"/>
        <v>2.6054048965330069E-2</v>
      </c>
      <c r="G31" s="29">
        <f t="shared" si="6"/>
        <v>2.1456673787783043E-3</v>
      </c>
      <c r="H31" s="29">
        <f t="shared" si="9"/>
        <v>1.2941192973681126E-4</v>
      </c>
      <c r="I31" s="18"/>
      <c r="J31" s="32">
        <v>43</v>
      </c>
      <c r="K31" s="32">
        <v>21</v>
      </c>
      <c r="L31" s="24">
        <v>-9.5999999999999992E-3</v>
      </c>
      <c r="M31" s="24">
        <v>2.4500000000000001E-2</v>
      </c>
      <c r="N31" s="24">
        <v>1.5540489653300682E-3</v>
      </c>
      <c r="O31" s="21">
        <f t="shared" si="7"/>
        <v>1.6454048965330072E-2</v>
      </c>
      <c r="P31" s="29">
        <f t="shared" si="1"/>
        <v>1.3609375623921949E-3</v>
      </c>
      <c r="Q31" s="17"/>
      <c r="R31" s="32">
        <v>43</v>
      </c>
      <c r="S31" s="32">
        <v>21</v>
      </c>
      <c r="T31" s="24">
        <v>2.8999999999999998E-3</v>
      </c>
      <c r="U31" s="24">
        <v>2.4500000000000001E-2</v>
      </c>
      <c r="V31" s="24">
        <v>1.5540489653300682E-3</v>
      </c>
      <c r="W31" s="21">
        <f t="shared" si="8"/>
        <v>2.8954048965330069E-2</v>
      </c>
      <c r="X31" s="29">
        <f t="shared" si="2"/>
        <v>2.3813976875217691E-3</v>
      </c>
    </row>
    <row r="32" spans="1:24" x14ac:dyDescent="0.25">
      <c r="A32" s="32">
        <v>44</v>
      </c>
      <c r="B32" s="32">
        <v>20</v>
      </c>
      <c r="C32" s="24">
        <v>0</v>
      </c>
      <c r="D32" s="24">
        <v>2.4500000000000001E-2</v>
      </c>
      <c r="E32" s="24">
        <v>1.2166419977632792E-3</v>
      </c>
      <c r="F32" s="21">
        <f t="shared" si="5"/>
        <v>2.571664199776328E-2</v>
      </c>
      <c r="G32" s="29">
        <f t="shared" si="6"/>
        <v>2.1182011596763139E-3</v>
      </c>
      <c r="H32" s="29">
        <f t="shared" si="9"/>
        <v>1.0133034095871629E-4</v>
      </c>
      <c r="I32" s="18"/>
      <c r="J32" s="32">
        <v>44</v>
      </c>
      <c r="K32" s="32">
        <v>20</v>
      </c>
      <c r="L32" s="24">
        <v>-9.5999999999999992E-3</v>
      </c>
      <c r="M32" s="24">
        <v>2.4500000000000001E-2</v>
      </c>
      <c r="N32" s="24">
        <v>1.2166419977632792E-3</v>
      </c>
      <c r="O32" s="21">
        <f t="shared" si="7"/>
        <v>1.6116641997763283E-2</v>
      </c>
      <c r="P32" s="29">
        <f t="shared" si="1"/>
        <v>1.333233606984674E-3</v>
      </c>
      <c r="Q32" s="17"/>
      <c r="R32" s="32">
        <v>44</v>
      </c>
      <c r="S32" s="32">
        <v>20</v>
      </c>
      <c r="T32" s="24">
        <v>2.8999999999999998E-3</v>
      </c>
      <c r="U32" s="24">
        <v>2.4500000000000001E-2</v>
      </c>
      <c r="V32" s="24">
        <v>1.2166419977632792E-3</v>
      </c>
      <c r="W32" s="21">
        <f t="shared" si="8"/>
        <v>2.861664199776328E-2</v>
      </c>
      <c r="X32" s="29">
        <f t="shared" si="2"/>
        <v>2.3540024481940591E-3</v>
      </c>
    </row>
    <row r="33" spans="1:24" x14ac:dyDescent="0.25">
      <c r="A33" s="32">
        <v>45</v>
      </c>
      <c r="B33" s="32">
        <v>19</v>
      </c>
      <c r="C33" s="24">
        <v>0</v>
      </c>
      <c r="D33" s="24">
        <v>2.4500000000000001E-2</v>
      </c>
      <c r="E33" s="24">
        <v>9.5263277565282856E-4</v>
      </c>
      <c r="F33" s="21">
        <f t="shared" si="5"/>
        <v>2.5452632775652829E-2</v>
      </c>
      <c r="G33" s="29">
        <f t="shared" si="6"/>
        <v>2.0967040219432853E-3</v>
      </c>
      <c r="H33" s="29">
        <f t="shared" si="9"/>
        <v>7.9351423909246321E-5</v>
      </c>
      <c r="I33" s="18"/>
      <c r="J33" s="32">
        <v>45</v>
      </c>
      <c r="K33" s="32">
        <v>19</v>
      </c>
      <c r="L33" s="24">
        <v>-9.5999999999999992E-3</v>
      </c>
      <c r="M33" s="24">
        <v>2.4500000000000001E-2</v>
      </c>
      <c r="N33" s="24">
        <v>9.5263277565282856E-4</v>
      </c>
      <c r="O33" s="21">
        <f t="shared" si="7"/>
        <v>1.5852632775652832E-2</v>
      </c>
      <c r="P33" s="29">
        <f t="shared" si="1"/>
        <v>1.311550343811696E-3</v>
      </c>
      <c r="Q33" s="17"/>
      <c r="R33" s="32">
        <v>45</v>
      </c>
      <c r="S33" s="32">
        <v>19</v>
      </c>
      <c r="T33" s="24">
        <v>2.8999999999999998E-3</v>
      </c>
      <c r="U33" s="24">
        <v>2.4500000000000001E-2</v>
      </c>
      <c r="V33" s="24">
        <v>9.5263277565282856E-4</v>
      </c>
      <c r="W33" s="21">
        <f t="shared" si="8"/>
        <v>2.8352632775652829E-2</v>
      </c>
      <c r="X33" s="29">
        <f t="shared" si="2"/>
        <v>2.3325608808382192E-3</v>
      </c>
    </row>
    <row r="34" spans="1:24" x14ac:dyDescent="0.25">
      <c r="A34" s="32">
        <v>46</v>
      </c>
      <c r="B34" s="32">
        <v>18</v>
      </c>
      <c r="C34" s="24">
        <v>0</v>
      </c>
      <c r="D34" s="24">
        <v>2.4500000000000001E-2</v>
      </c>
      <c r="E34" s="24">
        <v>7.4292790655472452E-4</v>
      </c>
      <c r="F34" s="21">
        <f t="shared" si="5"/>
        <v>2.5242927906554725E-2</v>
      </c>
      <c r="G34" s="29">
        <f t="shared" si="6"/>
        <v>2.0796250389123472E-3</v>
      </c>
      <c r="H34" s="29">
        <f t="shared" si="9"/>
        <v>6.1889587767094412E-5</v>
      </c>
      <c r="I34" s="18"/>
      <c r="J34" s="32">
        <v>46</v>
      </c>
      <c r="K34" s="32">
        <v>18</v>
      </c>
      <c r="L34" s="24">
        <v>-9.5999999999999992E-3</v>
      </c>
      <c r="M34" s="24">
        <v>2.4500000000000001E-2</v>
      </c>
      <c r="N34" s="24">
        <v>7.4292790655472452E-4</v>
      </c>
      <c r="O34" s="21">
        <f t="shared" si="7"/>
        <v>1.5642927906554728E-2</v>
      </c>
      <c r="P34" s="29">
        <f t="shared" si="1"/>
        <v>1.2943234539188886E-3</v>
      </c>
      <c r="Q34" s="17"/>
      <c r="R34" s="32">
        <v>46</v>
      </c>
      <c r="S34" s="32">
        <v>18</v>
      </c>
      <c r="T34" s="24">
        <v>2.8999999999999998E-3</v>
      </c>
      <c r="U34" s="24">
        <v>2.4500000000000001E-2</v>
      </c>
      <c r="V34" s="24">
        <v>7.4292790655472452E-4</v>
      </c>
      <c r="W34" s="21">
        <f t="shared" si="8"/>
        <v>2.8142927906554725E-2</v>
      </c>
      <c r="X34" s="29">
        <f t="shared" si="2"/>
        <v>2.315526057368622E-3</v>
      </c>
    </row>
    <row r="35" spans="1:24" x14ac:dyDescent="0.25">
      <c r="A35" s="32">
        <v>47</v>
      </c>
      <c r="B35" s="32">
        <v>17</v>
      </c>
      <c r="C35" s="24">
        <v>0</v>
      </c>
      <c r="D35" s="24">
        <v>2.4500000000000001E-2</v>
      </c>
      <c r="E35" s="24">
        <v>5.6868344644245283E-4</v>
      </c>
      <c r="F35" s="21">
        <f t="shared" si="5"/>
        <v>2.5068683446442454E-2</v>
      </c>
      <c r="G35" s="29">
        <f t="shared" si="6"/>
        <v>2.0654316202028955E-3</v>
      </c>
      <c r="H35" s="29">
        <f t="shared" si="9"/>
        <v>4.7377939573323147E-5</v>
      </c>
      <c r="I35" s="18"/>
      <c r="J35" s="32">
        <v>47</v>
      </c>
      <c r="K35" s="32">
        <v>17</v>
      </c>
      <c r="L35" s="24">
        <v>-9.5999999999999992E-3</v>
      </c>
      <c r="M35" s="24">
        <v>2.4500000000000001E-2</v>
      </c>
      <c r="N35" s="24">
        <v>5.6868344644245283E-4</v>
      </c>
      <c r="O35" s="21">
        <f t="shared" si="7"/>
        <v>1.5468683446442455E-2</v>
      </c>
      <c r="P35" s="29">
        <f t="shared" si="1"/>
        <v>1.280007094592861E-3</v>
      </c>
      <c r="Q35" s="17"/>
      <c r="R35" s="32">
        <v>47</v>
      </c>
      <c r="S35" s="32">
        <v>17</v>
      </c>
      <c r="T35" s="24">
        <v>2.8999999999999998E-3</v>
      </c>
      <c r="U35" s="24">
        <v>2.4500000000000001E-2</v>
      </c>
      <c r="V35" s="24">
        <v>5.6868344644245283E-4</v>
      </c>
      <c r="W35" s="21">
        <f t="shared" si="8"/>
        <v>2.7968683446442454E-2</v>
      </c>
      <c r="X35" s="29">
        <f t="shared" si="2"/>
        <v>2.3013693441349403E-3</v>
      </c>
    </row>
    <row r="36" spans="1:24" x14ac:dyDescent="0.25">
      <c r="A36" s="32">
        <v>48</v>
      </c>
      <c r="B36" s="32">
        <v>16</v>
      </c>
      <c r="C36" s="24">
        <v>0</v>
      </c>
      <c r="D36" s="24">
        <v>2.4500000000000001E-2</v>
      </c>
      <c r="E36" s="24">
        <v>4.1121422743217728E-4</v>
      </c>
      <c r="F36" s="21">
        <f t="shared" si="5"/>
        <v>2.4911214227432178E-2</v>
      </c>
      <c r="G36" s="29">
        <f t="shared" si="6"/>
        <v>2.0526027585372475E-3</v>
      </c>
      <c r="H36" s="29">
        <f t="shared" si="9"/>
        <v>3.4261395410961626E-5</v>
      </c>
      <c r="I36" s="18"/>
      <c r="J36" s="32">
        <v>48</v>
      </c>
      <c r="K36" s="32">
        <v>16</v>
      </c>
      <c r="L36" s="24">
        <v>-9.5999999999999992E-3</v>
      </c>
      <c r="M36" s="24">
        <v>2.4500000000000001E-2</v>
      </c>
      <c r="N36" s="24">
        <v>4.1121422743217728E-4</v>
      </c>
      <c r="O36" s="21">
        <f t="shared" si="7"/>
        <v>1.5311214227432179E-2</v>
      </c>
      <c r="P36" s="29">
        <f t="shared" si="1"/>
        <v>1.267067093693397E-3</v>
      </c>
      <c r="Q36" s="17"/>
      <c r="R36" s="32">
        <v>48</v>
      </c>
      <c r="S36" s="32">
        <v>16</v>
      </c>
      <c r="T36" s="24">
        <v>2.8999999999999998E-3</v>
      </c>
      <c r="U36" s="24">
        <v>2.4500000000000001E-2</v>
      </c>
      <c r="V36" s="24">
        <v>4.1121422743217728E-4</v>
      </c>
      <c r="W36" s="21">
        <f t="shared" si="8"/>
        <v>2.7811214227432178E-2</v>
      </c>
      <c r="X36" s="29">
        <f t="shared" si="2"/>
        <v>2.288573664430027E-3</v>
      </c>
    </row>
    <row r="37" spans="1:24" x14ac:dyDescent="0.25">
      <c r="A37" s="32">
        <v>49</v>
      </c>
      <c r="B37" s="32">
        <v>15</v>
      </c>
      <c r="C37" s="24">
        <v>0</v>
      </c>
      <c r="D37" s="24">
        <v>2.4500000000000001E-2</v>
      </c>
      <c r="E37" s="24">
        <v>2.5193061540895734E-4</v>
      </c>
      <c r="F37" s="21">
        <f t="shared" si="5"/>
        <v>2.4751930615408958E-2</v>
      </c>
      <c r="G37" s="29">
        <f t="shared" si="6"/>
        <v>2.0396242417914934E-3</v>
      </c>
      <c r="H37" s="29">
        <f t="shared" si="9"/>
        <v>2.0991794176250522E-5</v>
      </c>
      <c r="I37" s="18"/>
      <c r="J37" s="32">
        <v>49</v>
      </c>
      <c r="K37" s="32">
        <v>15</v>
      </c>
      <c r="L37" s="24">
        <v>-9.5999999999999992E-3</v>
      </c>
      <c r="M37" s="24">
        <v>2.4500000000000001E-2</v>
      </c>
      <c r="N37" s="24">
        <v>2.5193061540895734E-4</v>
      </c>
      <c r="O37" s="21">
        <f t="shared" si="7"/>
        <v>1.5151930615408959E-2</v>
      </c>
      <c r="P37" s="29">
        <f t="shared" si="1"/>
        <v>1.2539761236858293E-3</v>
      </c>
      <c r="Q37" s="17"/>
      <c r="R37" s="32">
        <v>49</v>
      </c>
      <c r="S37" s="32">
        <v>15</v>
      </c>
      <c r="T37" s="24">
        <v>2.8999999999999998E-3</v>
      </c>
      <c r="U37" s="24">
        <v>2.4500000000000001E-2</v>
      </c>
      <c r="V37" s="24">
        <v>2.5193061540895734E-4</v>
      </c>
      <c r="W37" s="21">
        <f t="shared" si="8"/>
        <v>2.7651930615408958E-2</v>
      </c>
      <c r="X37" s="29">
        <f t="shared" si="2"/>
        <v>2.2756287219025673E-3</v>
      </c>
    </row>
    <row r="38" spans="1:24" x14ac:dyDescent="0.25">
      <c r="A38" s="32">
        <v>50</v>
      </c>
      <c r="B38" s="32">
        <v>14</v>
      </c>
      <c r="C38" s="24">
        <v>0</v>
      </c>
      <c r="D38" s="24">
        <v>2.4500000000000001E-2</v>
      </c>
      <c r="E38" s="24">
        <v>7.2290020946663702E-5</v>
      </c>
      <c r="F38" s="21">
        <f t="shared" si="5"/>
        <v>2.4572290020946665E-2</v>
      </c>
      <c r="G38" s="29">
        <f t="shared" si="6"/>
        <v>2.0249848078501831E-3</v>
      </c>
      <c r="H38" s="29">
        <f t="shared" si="9"/>
        <v>6.0239688230989685E-6</v>
      </c>
      <c r="I38" s="18"/>
      <c r="J38" s="32">
        <v>50</v>
      </c>
      <c r="K38" s="32">
        <v>14</v>
      </c>
      <c r="L38" s="24">
        <v>-9.5999999999999992E-3</v>
      </c>
      <c r="M38" s="24">
        <v>2.4500000000000001E-2</v>
      </c>
      <c r="N38" s="24">
        <v>7.2290020946663702E-5</v>
      </c>
      <c r="O38" s="21">
        <f t="shared" si="7"/>
        <v>1.4972290020946665E-2</v>
      </c>
      <c r="P38" s="29">
        <f t="shared" si="1"/>
        <v>1.2392098241820193E-3</v>
      </c>
      <c r="Q38" s="17"/>
      <c r="R38" s="32">
        <v>50</v>
      </c>
      <c r="S38" s="32">
        <v>14</v>
      </c>
      <c r="T38" s="24">
        <v>2.8999999999999998E-3</v>
      </c>
      <c r="U38" s="24">
        <v>2.4500000000000001E-2</v>
      </c>
      <c r="V38" s="24">
        <v>7.2290020946663702E-5</v>
      </c>
      <c r="W38" s="21">
        <f t="shared" si="8"/>
        <v>2.7472290020946664E-2</v>
      </c>
      <c r="X38" s="29">
        <f t="shared" si="2"/>
        <v>2.2610271650649327E-3</v>
      </c>
    </row>
    <row r="39" spans="1:24" x14ac:dyDescent="0.25">
      <c r="A39" s="32">
        <v>51</v>
      </c>
      <c r="B39" s="32">
        <v>13</v>
      </c>
      <c r="C39" s="24">
        <v>0</v>
      </c>
      <c r="D39" s="24">
        <v>2.4500000000000001E-2</v>
      </c>
      <c r="E39" s="24">
        <v>-1.4624914919392218E-4</v>
      </c>
      <c r="F39" s="21">
        <f t="shared" si="5"/>
        <v>2.4353750850806079E-2</v>
      </c>
      <c r="G39" s="29">
        <f t="shared" si="6"/>
        <v>2.0071722433876449E-3</v>
      </c>
      <c r="H39" s="29">
        <f t="shared" si="9"/>
        <v>-1.2188246109712253E-5</v>
      </c>
      <c r="I39" s="18"/>
      <c r="J39" s="32">
        <v>51</v>
      </c>
      <c r="K39" s="32">
        <v>13</v>
      </c>
      <c r="L39" s="24">
        <v>-9.5999999999999992E-3</v>
      </c>
      <c r="M39" s="24">
        <v>2.4500000000000001E-2</v>
      </c>
      <c r="N39" s="24">
        <v>-1.4624914919392218E-4</v>
      </c>
      <c r="O39" s="21">
        <f t="shared" si="7"/>
        <v>1.475375085080608E-2</v>
      </c>
      <c r="P39" s="29">
        <f t="shared" si="1"/>
        <v>1.2212428654876373E-3</v>
      </c>
      <c r="Q39" s="17"/>
      <c r="R39" s="32">
        <v>51</v>
      </c>
      <c r="S39" s="32">
        <v>13</v>
      </c>
      <c r="T39" s="24">
        <v>2.8999999999999998E-3</v>
      </c>
      <c r="U39" s="24">
        <v>2.4500000000000001E-2</v>
      </c>
      <c r="V39" s="24">
        <v>-1.4624914919392218E-4</v>
      </c>
      <c r="W39" s="21">
        <f t="shared" si="8"/>
        <v>2.7253750850806079E-2</v>
      </c>
      <c r="X39" s="29">
        <f t="shared" si="2"/>
        <v>2.2432606965860913E-3</v>
      </c>
    </row>
    <row r="40" spans="1:24" x14ac:dyDescent="0.25">
      <c r="A40" s="32">
        <v>52</v>
      </c>
      <c r="B40" s="32">
        <v>12</v>
      </c>
      <c r="C40" s="24">
        <v>0</v>
      </c>
      <c r="D40" s="24">
        <v>2.4500000000000001E-2</v>
      </c>
      <c r="E40" s="24">
        <v>-4.2228326960036533E-4</v>
      </c>
      <c r="F40" s="21">
        <f t="shared" si="5"/>
        <v>2.4077716730399636E-2</v>
      </c>
      <c r="G40" s="29">
        <f t="shared" si="6"/>
        <v>1.9846684342894605E-3</v>
      </c>
      <c r="H40" s="29">
        <f t="shared" si="9"/>
        <v>-3.5197085258786842E-5</v>
      </c>
      <c r="I40" s="18"/>
      <c r="J40" s="32">
        <v>52</v>
      </c>
      <c r="K40" s="32">
        <v>12</v>
      </c>
      <c r="L40" s="24">
        <v>-9.5999999999999992E-3</v>
      </c>
      <c r="M40" s="24">
        <v>2.4500000000000001E-2</v>
      </c>
      <c r="N40" s="24">
        <v>-4.2228326960036533E-4</v>
      </c>
      <c r="O40" s="21">
        <f t="shared" si="7"/>
        <v>1.4477716730399636E-2</v>
      </c>
      <c r="P40" s="29">
        <f t="shared" si="1"/>
        <v>1.1985439522637087E-3</v>
      </c>
      <c r="Q40" s="17"/>
      <c r="R40" s="32">
        <v>52</v>
      </c>
      <c r="S40" s="32">
        <v>12</v>
      </c>
      <c r="T40" s="24">
        <v>2.8999999999999998E-3</v>
      </c>
      <c r="U40" s="24">
        <v>2.4500000000000001E-2</v>
      </c>
      <c r="V40" s="24">
        <v>-4.2228326960036533E-4</v>
      </c>
      <c r="W40" s="21">
        <f t="shared" si="8"/>
        <v>2.6977716730399635E-2</v>
      </c>
      <c r="X40" s="29">
        <f t="shared" si="2"/>
        <v>2.2208151376630347E-3</v>
      </c>
    </row>
    <row r="41" spans="1:24" x14ac:dyDescent="0.25">
      <c r="A41" s="32">
        <v>53</v>
      </c>
      <c r="B41" s="32">
        <v>11</v>
      </c>
      <c r="C41" s="24">
        <v>0</v>
      </c>
      <c r="D41" s="24">
        <v>2.4500000000000001E-2</v>
      </c>
      <c r="E41" s="24">
        <v>-7.7454122722564467E-4</v>
      </c>
      <c r="F41" s="21">
        <f t="shared" si="5"/>
        <v>2.3725458772774356E-2</v>
      </c>
      <c r="G41" s="29">
        <f t="shared" si="6"/>
        <v>1.9559423648880525E-3</v>
      </c>
      <c r="H41" s="29">
        <f t="shared" si="9"/>
        <v>-6.4568027000055928E-5</v>
      </c>
      <c r="I41" s="18"/>
      <c r="J41" s="32">
        <v>53</v>
      </c>
      <c r="K41" s="32">
        <v>11</v>
      </c>
      <c r="L41" s="24">
        <v>-9.5999999999999992E-3</v>
      </c>
      <c r="M41" s="24">
        <v>2.4500000000000001E-2</v>
      </c>
      <c r="N41" s="24">
        <v>-7.7454122722564467E-4</v>
      </c>
      <c r="O41" s="21">
        <f t="shared" si="7"/>
        <v>1.4125458772774357E-2</v>
      </c>
      <c r="P41" s="29">
        <f t="shared" si="1"/>
        <v>1.1695687557116141E-3</v>
      </c>
      <c r="Q41" s="17"/>
      <c r="R41" s="32">
        <v>53</v>
      </c>
      <c r="S41" s="32">
        <v>11</v>
      </c>
      <c r="T41" s="24">
        <v>2.8999999999999998E-3</v>
      </c>
      <c r="U41" s="24">
        <v>2.4500000000000001E-2</v>
      </c>
      <c r="V41" s="24">
        <v>-7.7454122722564467E-4</v>
      </c>
      <c r="W41" s="21">
        <f t="shared" si="8"/>
        <v>2.6625458772774356E-2</v>
      </c>
      <c r="X41" s="29">
        <f t="shared" si="2"/>
        <v>2.1921634472514828E-3</v>
      </c>
    </row>
    <row r="42" spans="1:24" x14ac:dyDescent="0.25">
      <c r="A42" s="32">
        <v>54</v>
      </c>
      <c r="B42" s="32">
        <v>10</v>
      </c>
      <c r="C42" s="24">
        <v>0</v>
      </c>
      <c r="D42" s="24">
        <v>2.4500000000000001E-2</v>
      </c>
      <c r="E42" s="24">
        <v>-1.2219966370428104E-3</v>
      </c>
      <c r="F42" s="21">
        <f t="shared" si="5"/>
        <v>2.3278003362957191E-2</v>
      </c>
      <c r="G42" s="29">
        <f t="shared" si="6"/>
        <v>1.9194400290256652E-3</v>
      </c>
      <c r="H42" s="29">
        <f t="shared" si="9"/>
        <v>-1.0189013249373158E-4</v>
      </c>
      <c r="I42" s="18"/>
      <c r="J42" s="32">
        <v>54</v>
      </c>
      <c r="K42" s="32">
        <v>10</v>
      </c>
      <c r="L42" s="24">
        <v>-1.7600000000000001E-2</v>
      </c>
      <c r="M42" s="24">
        <v>2.4500000000000001E-2</v>
      </c>
      <c r="N42" s="24">
        <v>-1.2219966370428104E-3</v>
      </c>
      <c r="O42" s="21">
        <f t="shared" si="7"/>
        <v>5.6780033629571895E-3</v>
      </c>
      <c r="P42" s="29">
        <f t="shared" si="1"/>
        <v>4.7194001718686707E-4</v>
      </c>
      <c r="Q42" s="17"/>
      <c r="R42" s="32">
        <v>54</v>
      </c>
      <c r="S42" s="32">
        <v>10</v>
      </c>
      <c r="T42" s="24">
        <v>3.0999999999999999E-3</v>
      </c>
      <c r="U42" s="24">
        <v>2.4500000000000001E-2</v>
      </c>
      <c r="V42" s="24">
        <v>-1.2219966370428104E-3</v>
      </c>
      <c r="W42" s="21">
        <f t="shared" si="8"/>
        <v>2.6378003362957189E-2</v>
      </c>
      <c r="X42" s="29">
        <f t="shared" si="2"/>
        <v>2.1720307175450149E-3</v>
      </c>
    </row>
    <row r="43" spans="1:24" x14ac:dyDescent="0.25">
      <c r="A43" s="32">
        <v>55</v>
      </c>
      <c r="B43" s="32">
        <v>9</v>
      </c>
      <c r="C43" s="24">
        <v>0</v>
      </c>
      <c r="D43" s="24">
        <v>2.4500000000000001E-2</v>
      </c>
      <c r="E43" s="24">
        <v>-1.7840277657381609E-3</v>
      </c>
      <c r="F43" s="21">
        <f t="shared" si="5"/>
        <v>2.271597223426184E-2</v>
      </c>
      <c r="G43" s="29">
        <f t="shared" si="6"/>
        <v>1.8735701450498521E-3</v>
      </c>
      <c r="H43" s="29">
        <f t="shared" si="9"/>
        <v>-1.4879068277795504E-4</v>
      </c>
      <c r="I43" s="18"/>
      <c r="J43" s="32">
        <v>55</v>
      </c>
      <c r="K43" s="32">
        <v>9</v>
      </c>
      <c r="L43" s="24">
        <v>-1.7600000000000001E-2</v>
      </c>
      <c r="M43" s="24">
        <v>2.4500000000000001E-2</v>
      </c>
      <c r="N43" s="24">
        <v>-1.7840277657381609E-3</v>
      </c>
      <c r="O43" s="21">
        <f t="shared" si="7"/>
        <v>5.115972234261839E-3</v>
      </c>
      <c r="P43" s="29">
        <f t="shared" si="1"/>
        <v>4.2533460507976351E-4</v>
      </c>
      <c r="Q43" s="17"/>
      <c r="R43" s="32">
        <v>55</v>
      </c>
      <c r="S43" s="32">
        <v>9</v>
      </c>
      <c r="T43" s="24">
        <v>3.0999999999999999E-3</v>
      </c>
      <c r="U43" s="24">
        <v>2.4500000000000001E-2</v>
      </c>
      <c r="V43" s="24">
        <v>-1.7840277657381609E-3</v>
      </c>
      <c r="W43" s="21">
        <f t="shared" si="8"/>
        <v>2.5815972234261839E-2</v>
      </c>
      <c r="X43" s="29">
        <f t="shared" si="2"/>
        <v>2.1262878813574915E-3</v>
      </c>
    </row>
    <row r="44" spans="1:24" x14ac:dyDescent="0.25">
      <c r="A44" s="32">
        <v>56</v>
      </c>
      <c r="B44" s="32">
        <v>8</v>
      </c>
      <c r="C44" s="24">
        <v>0</v>
      </c>
      <c r="D44" s="24">
        <v>2.4500000000000001E-2</v>
      </c>
      <c r="E44" s="24">
        <v>-2.4806396820861165E-3</v>
      </c>
      <c r="F44" s="21">
        <f t="shared" si="5"/>
        <v>2.2019360317913884E-2</v>
      </c>
      <c r="G44" s="29">
        <f t="shared" si="6"/>
        <v>1.8166844388081138E-3</v>
      </c>
      <c r="H44" s="29">
        <f t="shared" si="9"/>
        <v>-2.0695537898485217E-4</v>
      </c>
      <c r="I44" s="18"/>
      <c r="J44" s="32">
        <v>56</v>
      </c>
      <c r="K44" s="32">
        <v>8</v>
      </c>
      <c r="L44" s="24">
        <v>-1.7600000000000001E-2</v>
      </c>
      <c r="M44" s="24">
        <v>2.4500000000000001E-2</v>
      </c>
      <c r="N44" s="24">
        <v>-2.4806396820861165E-3</v>
      </c>
      <c r="O44" s="21">
        <f t="shared" si="7"/>
        <v>4.4193603179138834E-3</v>
      </c>
      <c r="P44" s="29">
        <f t="shared" si="1"/>
        <v>3.6753615997064948E-4</v>
      </c>
      <c r="Q44" s="17"/>
      <c r="R44" s="32">
        <v>56</v>
      </c>
      <c r="S44" s="32">
        <v>8</v>
      </c>
      <c r="T44" s="24">
        <v>3.0999999999999999E-3</v>
      </c>
      <c r="U44" s="24">
        <v>2.4500000000000001E-2</v>
      </c>
      <c r="V44" s="24">
        <v>-2.4806396820861165E-3</v>
      </c>
      <c r="W44" s="21">
        <f t="shared" si="8"/>
        <v>2.5119360317913883E-2</v>
      </c>
      <c r="X44" s="29">
        <f t="shared" si="2"/>
        <v>2.069559830608636E-3</v>
      </c>
    </row>
    <row r="45" spans="1:24" x14ac:dyDescent="0.25">
      <c r="A45" s="32">
        <v>57</v>
      </c>
      <c r="B45" s="32">
        <v>7</v>
      </c>
      <c r="C45" s="24">
        <v>0</v>
      </c>
      <c r="D45" s="24">
        <v>2.4500000000000001E-2</v>
      </c>
      <c r="E45" s="24">
        <v>-3.3327653740434782E-3</v>
      </c>
      <c r="F45" s="21">
        <f t="shared" si="5"/>
        <v>2.1167234625956523E-2</v>
      </c>
      <c r="G45" s="29">
        <f t="shared" si="6"/>
        <v>1.7470510437229692E-3</v>
      </c>
      <c r="H45" s="29">
        <f t="shared" si="9"/>
        <v>-2.7815559146304736E-4</v>
      </c>
      <c r="I45" s="18"/>
      <c r="J45" s="32">
        <v>57</v>
      </c>
      <c r="K45" s="32">
        <v>7</v>
      </c>
      <c r="L45" s="24">
        <v>-1.7600000000000001E-2</v>
      </c>
      <c r="M45" s="24">
        <v>2.4500000000000001E-2</v>
      </c>
      <c r="N45" s="24">
        <v>-3.3327653740434782E-3</v>
      </c>
      <c r="O45" s="21">
        <f t="shared" si="7"/>
        <v>3.5672346259565217E-3</v>
      </c>
      <c r="P45" s="29">
        <f t="shared" si="1"/>
        <v>2.9678462645921222E-4</v>
      </c>
      <c r="Q45" s="17"/>
      <c r="R45" s="32">
        <v>57</v>
      </c>
      <c r="S45" s="32">
        <v>7</v>
      </c>
      <c r="T45" s="24">
        <v>3.0999999999999999E-3</v>
      </c>
      <c r="U45" s="24">
        <v>2.4500000000000001E-2</v>
      </c>
      <c r="V45" s="24">
        <v>-3.3327653740434782E-3</v>
      </c>
      <c r="W45" s="21">
        <f t="shared" si="8"/>
        <v>2.4267234625956521E-2</v>
      </c>
      <c r="X45" s="29">
        <f t="shared" si="2"/>
        <v>2.000119566375913E-3</v>
      </c>
    </row>
    <row r="46" spans="1:24" x14ac:dyDescent="0.25">
      <c r="A46" s="32">
        <v>58</v>
      </c>
      <c r="B46" s="32">
        <v>6</v>
      </c>
      <c r="C46" s="24">
        <v>0</v>
      </c>
      <c r="D46" s="24">
        <v>2.4500000000000001E-2</v>
      </c>
      <c r="E46" s="24">
        <v>-4.3626661734041949E-3</v>
      </c>
      <c r="F46" s="21">
        <f t="shared" si="5"/>
        <v>2.0137333826595806E-2</v>
      </c>
      <c r="G46" s="29">
        <f t="shared" si="6"/>
        <v>1.6628192231926686E-3</v>
      </c>
      <c r="H46" s="29">
        <f t="shared" si="9"/>
        <v>-3.6428449648062688E-4</v>
      </c>
      <c r="I46" s="18"/>
      <c r="J46" s="32">
        <v>58</v>
      </c>
      <c r="K46" s="32">
        <v>6</v>
      </c>
      <c r="L46" s="24">
        <v>-1.34E-2</v>
      </c>
      <c r="M46" s="24">
        <v>2.4500000000000001E-2</v>
      </c>
      <c r="N46" s="24">
        <v>-4.3626661734041949E-3</v>
      </c>
      <c r="O46" s="21">
        <f t="shared" si="7"/>
        <v>6.7373338265958056E-3</v>
      </c>
      <c r="P46" s="29">
        <f t="shared" si="1"/>
        <v>5.5971820216660362E-4</v>
      </c>
      <c r="Q46" s="17"/>
      <c r="R46" s="32">
        <v>58</v>
      </c>
      <c r="S46" s="32">
        <v>6</v>
      </c>
      <c r="T46" s="24">
        <v>3.5999999999999999E-3</v>
      </c>
      <c r="U46" s="24">
        <v>2.4500000000000001E-2</v>
      </c>
      <c r="V46" s="24">
        <v>-4.3626661734041949E-3</v>
      </c>
      <c r="W46" s="21">
        <f t="shared" si="8"/>
        <v>2.3737333826595805E-2</v>
      </c>
      <c r="X46" s="29">
        <f t="shared" si="2"/>
        <v>1.9569109039774268E-3</v>
      </c>
    </row>
    <row r="47" spans="1:24" x14ac:dyDescent="0.25">
      <c r="A47" s="32">
        <v>59</v>
      </c>
      <c r="B47" s="32">
        <v>5</v>
      </c>
      <c r="C47" s="24">
        <v>0</v>
      </c>
      <c r="D47" s="24">
        <v>2.4500000000000001E-2</v>
      </c>
      <c r="E47" s="24">
        <v>-5.5944574594850582E-3</v>
      </c>
      <c r="F47" s="21">
        <f t="shared" si="5"/>
        <v>1.8905542540514943E-2</v>
      </c>
      <c r="G47" s="29">
        <f t="shared" si="6"/>
        <v>1.5619730872467041E-3</v>
      </c>
      <c r="H47" s="29">
        <f t="shared" si="9"/>
        <v>-4.6740448644311261E-4</v>
      </c>
      <c r="I47" s="18"/>
      <c r="J47" s="32">
        <v>59</v>
      </c>
      <c r="K47" s="32">
        <v>5</v>
      </c>
      <c r="L47" s="24">
        <v>-1.34E-2</v>
      </c>
      <c r="M47" s="24">
        <v>2.4500000000000001E-2</v>
      </c>
      <c r="N47" s="24">
        <v>-5.5944574594850582E-3</v>
      </c>
      <c r="O47" s="21">
        <f t="shared" si="7"/>
        <v>5.5055425405149423E-3</v>
      </c>
      <c r="P47" s="29">
        <f t="shared" si="1"/>
        <v>4.5764155584770982E-4</v>
      </c>
      <c r="Q47" s="17"/>
      <c r="R47" s="32">
        <v>59</v>
      </c>
      <c r="S47" s="32">
        <v>5</v>
      </c>
      <c r="T47" s="24">
        <v>3.5999999999999999E-3</v>
      </c>
      <c r="U47" s="24">
        <v>2.4500000000000001E-2</v>
      </c>
      <c r="V47" s="24">
        <v>-5.5944574594850582E-3</v>
      </c>
      <c r="W47" s="21">
        <f t="shared" si="8"/>
        <v>2.2505542540514942E-2</v>
      </c>
      <c r="X47" s="29">
        <f t="shared" si="2"/>
        <v>1.8563900873596051E-3</v>
      </c>
    </row>
    <row r="48" spans="1:24" x14ac:dyDescent="0.25">
      <c r="A48" s="32">
        <v>60</v>
      </c>
      <c r="B48" s="32">
        <v>4</v>
      </c>
      <c r="C48" s="24">
        <v>0</v>
      </c>
      <c r="D48" s="24">
        <v>2.4500000000000001E-2</v>
      </c>
      <c r="E48" s="24">
        <v>-7.0547942119744134E-3</v>
      </c>
      <c r="F48" s="21">
        <f t="shared" si="5"/>
        <v>1.7445205788025588E-2</v>
      </c>
      <c r="G48" s="29">
        <f t="shared" si="6"/>
        <v>1.4422711640218466E-3</v>
      </c>
      <c r="H48" s="29">
        <f t="shared" si="9"/>
        <v>-5.8980907210282041E-4</v>
      </c>
      <c r="I48" s="18"/>
      <c r="J48" s="32">
        <v>60</v>
      </c>
      <c r="K48" s="32">
        <v>4</v>
      </c>
      <c r="L48" s="24">
        <v>-1.34E-2</v>
      </c>
      <c r="M48" s="24">
        <v>2.4500000000000001E-2</v>
      </c>
      <c r="N48" s="24">
        <v>-7.0547942119744134E-3</v>
      </c>
      <c r="O48" s="21">
        <f t="shared" si="7"/>
        <v>4.0452057880255871E-3</v>
      </c>
      <c r="P48" s="29">
        <f t="shared" si="1"/>
        <v>3.3647709082096355E-4</v>
      </c>
      <c r="Q48" s="17"/>
      <c r="R48" s="32">
        <v>60</v>
      </c>
      <c r="S48" s="32">
        <v>4</v>
      </c>
      <c r="T48" s="24">
        <v>3.5999999999999999E-3</v>
      </c>
      <c r="U48" s="24">
        <v>2.4500000000000001E-2</v>
      </c>
      <c r="V48" s="24">
        <v>-7.0547942119744134E-3</v>
      </c>
      <c r="W48" s="21">
        <f t="shared" si="8"/>
        <v>2.1045205788025587E-2</v>
      </c>
      <c r="X48" s="29">
        <f t="shared" si="2"/>
        <v>1.7370748191172236E-3</v>
      </c>
    </row>
    <row r="49" spans="1:24" x14ac:dyDescent="0.25">
      <c r="A49" s="32">
        <v>61</v>
      </c>
      <c r="B49" s="32">
        <v>3</v>
      </c>
      <c r="C49" s="24">
        <v>0</v>
      </c>
      <c r="D49" s="24">
        <v>2.4500000000000001E-2</v>
      </c>
      <c r="E49" s="24">
        <v>-7.0547942119744134E-3</v>
      </c>
      <c r="F49" s="21">
        <v>0</v>
      </c>
      <c r="G49" s="29">
        <f t="shared" si="6"/>
        <v>0</v>
      </c>
      <c r="H49" s="29">
        <f t="shared" si="6"/>
        <v>0</v>
      </c>
      <c r="I49" s="17"/>
      <c r="J49" s="32">
        <v>61</v>
      </c>
      <c r="K49" s="32">
        <v>3</v>
      </c>
      <c r="L49" s="24">
        <v>-1.2699999999999999E-2</v>
      </c>
      <c r="M49" s="24">
        <v>2.4500000000000001E-2</v>
      </c>
      <c r="N49" s="24">
        <v>-7.0547942119744134E-3</v>
      </c>
      <c r="O49" s="21">
        <v>0</v>
      </c>
      <c r="P49" s="29">
        <f t="shared" si="1"/>
        <v>0</v>
      </c>
      <c r="Q49" s="17"/>
      <c r="R49" s="32">
        <v>61</v>
      </c>
      <c r="S49" s="32">
        <v>3</v>
      </c>
      <c r="T49" s="24">
        <v>4.1999999999999997E-3</v>
      </c>
      <c r="U49" s="24">
        <v>2.4500000000000001E-2</v>
      </c>
      <c r="V49" s="24">
        <v>-7.0547942119744134E-3</v>
      </c>
      <c r="W49" s="21">
        <v>0</v>
      </c>
      <c r="X49" s="29">
        <f t="shared" si="2"/>
        <v>0</v>
      </c>
    </row>
    <row r="50" spans="1:24" x14ac:dyDescent="0.25">
      <c r="A50" s="32">
        <v>62</v>
      </c>
      <c r="B50" s="32">
        <v>2</v>
      </c>
      <c r="C50" s="24">
        <v>0</v>
      </c>
      <c r="D50" s="24">
        <v>2.4500000000000001E-2</v>
      </c>
      <c r="E50" s="24">
        <v>-7.0547942119744134E-3</v>
      </c>
      <c r="F50" s="21">
        <v>0</v>
      </c>
      <c r="G50" s="29">
        <f t="shared" ref="G50:G52" si="10">POWER(1+F50,1/12)-1</f>
        <v>0</v>
      </c>
      <c r="H50" s="29">
        <f t="shared" ref="H50:H52" si="11">POWER(1+G50,1/12)-1</f>
        <v>0</v>
      </c>
      <c r="I50" s="17"/>
      <c r="J50" s="32">
        <v>62</v>
      </c>
      <c r="K50" s="32">
        <v>2</v>
      </c>
      <c r="L50" s="24">
        <v>-1.2699999999999999E-2</v>
      </c>
      <c r="M50" s="24">
        <v>2.4500000000000001E-2</v>
      </c>
      <c r="N50" s="24">
        <v>-7.0547942119744134E-3</v>
      </c>
      <c r="O50" s="21">
        <v>0</v>
      </c>
      <c r="P50" s="29">
        <f t="shared" si="1"/>
        <v>0</v>
      </c>
      <c r="Q50" s="17"/>
      <c r="R50" s="32">
        <v>62</v>
      </c>
      <c r="S50" s="32">
        <v>2</v>
      </c>
      <c r="T50" s="24">
        <v>4.1999999999999997E-3</v>
      </c>
      <c r="U50" s="24">
        <v>2.4500000000000001E-2</v>
      </c>
      <c r="V50" s="24">
        <v>-7.0547942119744134E-3</v>
      </c>
      <c r="W50" s="21">
        <v>0</v>
      </c>
      <c r="X50" s="29">
        <f t="shared" si="2"/>
        <v>0</v>
      </c>
    </row>
    <row r="51" spans="1:24" x14ac:dyDescent="0.25">
      <c r="A51" s="32">
        <v>63</v>
      </c>
      <c r="B51" s="32">
        <v>1</v>
      </c>
      <c r="C51" s="24">
        <v>0</v>
      </c>
      <c r="D51" s="24">
        <v>2.4500000000000001E-2</v>
      </c>
      <c r="E51" s="24">
        <v>-7.0547942119744134E-3</v>
      </c>
      <c r="F51" s="21">
        <v>0</v>
      </c>
      <c r="G51" s="29">
        <f t="shared" si="10"/>
        <v>0</v>
      </c>
      <c r="H51" s="29">
        <f t="shared" si="11"/>
        <v>0</v>
      </c>
      <c r="I51" s="17"/>
      <c r="J51" s="32">
        <v>63</v>
      </c>
      <c r="K51" s="32">
        <v>1</v>
      </c>
      <c r="L51" s="24">
        <v>-1.0699999999999999E-2</v>
      </c>
      <c r="M51" s="24">
        <v>2.4500000000000001E-2</v>
      </c>
      <c r="N51" s="24">
        <v>-7.0547942119744134E-3</v>
      </c>
      <c r="O51" s="21">
        <v>0</v>
      </c>
      <c r="P51" s="29">
        <f t="shared" si="1"/>
        <v>0</v>
      </c>
      <c r="Q51" s="17"/>
      <c r="R51" s="32">
        <v>63</v>
      </c>
      <c r="S51" s="32">
        <v>1</v>
      </c>
      <c r="T51" s="24">
        <v>4.4999999999999997E-3</v>
      </c>
      <c r="U51" s="24">
        <v>2.4500000000000001E-2</v>
      </c>
      <c r="V51" s="24">
        <v>-7.0547942119744134E-3</v>
      </c>
      <c r="W51" s="21">
        <v>0</v>
      </c>
      <c r="X51" s="29">
        <f t="shared" si="2"/>
        <v>0</v>
      </c>
    </row>
    <row r="52" spans="1:24" x14ac:dyDescent="0.25">
      <c r="A52" s="32">
        <v>64</v>
      </c>
      <c r="B52" s="32">
        <v>0</v>
      </c>
      <c r="C52" s="24">
        <v>0</v>
      </c>
      <c r="D52" s="24">
        <v>2.4500000000000001E-2</v>
      </c>
      <c r="E52" s="24">
        <v>-7.0547942119744134E-3</v>
      </c>
      <c r="F52" s="21">
        <v>0</v>
      </c>
      <c r="G52" s="29">
        <f t="shared" si="10"/>
        <v>0</v>
      </c>
      <c r="H52" s="29">
        <f t="shared" si="11"/>
        <v>0</v>
      </c>
      <c r="I52" s="17"/>
      <c r="J52" s="32">
        <v>64</v>
      </c>
      <c r="K52" s="32">
        <v>0</v>
      </c>
      <c r="L52" s="24">
        <v>-1.0699999999999999E-2</v>
      </c>
      <c r="M52" s="24">
        <v>2.4500000000000001E-2</v>
      </c>
      <c r="N52" s="24">
        <v>-7.0547942119744134E-3</v>
      </c>
      <c r="O52" s="21">
        <v>0</v>
      </c>
      <c r="P52" s="29">
        <f t="shared" si="1"/>
        <v>0</v>
      </c>
      <c r="Q52" s="17"/>
      <c r="R52" s="32">
        <v>64</v>
      </c>
      <c r="S52" s="32">
        <v>0</v>
      </c>
      <c r="T52" s="24">
        <v>4.4999999999999997E-3</v>
      </c>
      <c r="U52" s="24">
        <v>2.4500000000000001E-2</v>
      </c>
      <c r="V52" s="24">
        <v>-7.0547942119744134E-3</v>
      </c>
      <c r="W52" s="21">
        <v>0</v>
      </c>
      <c r="X52" s="29">
        <f t="shared" si="2"/>
        <v>0</v>
      </c>
    </row>
    <row r="54" spans="1:24" x14ac:dyDescent="0.25">
      <c r="D54" s="30">
        <f>POWER(1+D52,1/12)-1</f>
        <v>2.0190930200914003E-3</v>
      </c>
      <c r="F54">
        <f>((1+D54)^12)-1</f>
        <v>2.4500000000000188E-2</v>
      </c>
    </row>
    <row r="56" spans="1:24" x14ac:dyDescent="0.25">
      <c r="N56" s="25"/>
    </row>
    <row r="57" spans="1:24" x14ac:dyDescent="0.25">
      <c r="A57" s="22"/>
      <c r="F57" s="22"/>
      <c r="L57" s="31"/>
    </row>
    <row r="58" spans="1:24" x14ac:dyDescent="0.25">
      <c r="A58" s="22"/>
      <c r="C58" s="19"/>
      <c r="D58" s="19"/>
      <c r="F58" s="22"/>
    </row>
    <row r="59" spans="1:24" x14ac:dyDescent="0.25">
      <c r="A59" s="22"/>
      <c r="C59" s="19"/>
      <c r="D59" s="19"/>
      <c r="F59" s="22"/>
    </row>
    <row r="60" spans="1:24" x14ac:dyDescent="0.25">
      <c r="A60" s="22"/>
      <c r="C60" s="19"/>
      <c r="D60" s="19"/>
      <c r="F60" s="22"/>
    </row>
    <row r="61" spans="1:24" x14ac:dyDescent="0.25">
      <c r="A61" s="22"/>
      <c r="C61" s="19"/>
      <c r="D61" s="19"/>
      <c r="F61" s="22"/>
    </row>
    <row r="62" spans="1:24" x14ac:dyDescent="0.25">
      <c r="A62" s="22"/>
      <c r="C62" s="19"/>
      <c r="D62" s="19"/>
      <c r="F62" s="22"/>
    </row>
    <row r="63" spans="1:24" x14ac:dyDescent="0.25">
      <c r="A63" s="22"/>
      <c r="C63" s="19"/>
      <c r="D63" s="19"/>
      <c r="F63" s="22"/>
      <c r="K63" s="25"/>
      <c r="P63" s="25"/>
    </row>
    <row r="64" spans="1:24" x14ac:dyDescent="0.25">
      <c r="A64" s="22"/>
      <c r="C64" s="19"/>
      <c r="D64" s="19"/>
      <c r="F64" s="22"/>
      <c r="K64" s="25"/>
      <c r="N64" s="19"/>
    </row>
    <row r="65" spans="1:15" x14ac:dyDescent="0.25">
      <c r="A65" s="22"/>
      <c r="C65" s="19"/>
      <c r="D65" s="19"/>
      <c r="F65" s="22"/>
      <c r="K65" s="31"/>
      <c r="N65" s="19"/>
      <c r="O65" s="19"/>
    </row>
    <row r="66" spans="1:15" x14ac:dyDescent="0.25">
      <c r="A66" s="22"/>
      <c r="C66" s="19"/>
      <c r="D66" s="19"/>
      <c r="F66" s="22"/>
      <c r="N66" s="19"/>
      <c r="O66" s="19"/>
    </row>
    <row r="67" spans="1:15" x14ac:dyDescent="0.25">
      <c r="A67" s="22"/>
      <c r="C67" s="19"/>
      <c r="D67" s="19"/>
      <c r="F67" s="22"/>
      <c r="N67" s="19"/>
      <c r="O67" s="19"/>
    </row>
    <row r="68" spans="1:15" x14ac:dyDescent="0.25">
      <c r="A68" s="22"/>
      <c r="C68" s="19"/>
      <c r="D68" s="19"/>
      <c r="F68" s="22"/>
      <c r="N68" s="19"/>
      <c r="O68" s="19"/>
    </row>
    <row r="69" spans="1:15" x14ac:dyDescent="0.25">
      <c r="A69" s="22"/>
      <c r="C69" s="19"/>
      <c r="D69" s="19"/>
      <c r="F69" s="22"/>
      <c r="N69" s="19"/>
      <c r="O69" s="19"/>
    </row>
    <row r="70" spans="1:15" x14ac:dyDescent="0.25">
      <c r="A70" s="22"/>
      <c r="C70" s="19"/>
      <c r="D70" s="19"/>
      <c r="F70" s="22"/>
      <c r="N70" s="19"/>
      <c r="O70" s="19"/>
    </row>
    <row r="71" spans="1:15" x14ac:dyDescent="0.25">
      <c r="A71" s="22"/>
      <c r="C71" s="19"/>
      <c r="D71" s="19"/>
      <c r="F71" s="22"/>
      <c r="N71" s="19"/>
      <c r="O71" s="19"/>
    </row>
    <row r="72" spans="1:15" x14ac:dyDescent="0.25">
      <c r="A72" s="22"/>
      <c r="C72" s="19"/>
      <c r="D72" s="19"/>
      <c r="F72" s="22"/>
      <c r="N72" s="19"/>
      <c r="O72" s="19"/>
    </row>
    <row r="73" spans="1:15" x14ac:dyDescent="0.25">
      <c r="A73" s="22"/>
      <c r="C73" s="19"/>
      <c r="D73" s="19"/>
      <c r="F73" s="22"/>
      <c r="N73" s="19"/>
      <c r="O73" s="19"/>
    </row>
    <row r="74" spans="1:15" x14ac:dyDescent="0.25">
      <c r="A74" s="22"/>
      <c r="C74" s="19"/>
      <c r="D74" s="19"/>
      <c r="F74" s="22"/>
      <c r="N74" s="19"/>
      <c r="O74" s="19"/>
    </row>
    <row r="75" spans="1:15" x14ac:dyDescent="0.25">
      <c r="A75" s="22"/>
      <c r="C75" s="19"/>
      <c r="D75" s="19"/>
      <c r="F75" s="22"/>
    </row>
    <row r="76" spans="1:15" x14ac:dyDescent="0.25">
      <c r="A76" s="22"/>
      <c r="C76" s="19"/>
      <c r="D76" s="19"/>
      <c r="F76" s="22"/>
    </row>
    <row r="77" spans="1:15" x14ac:dyDescent="0.25">
      <c r="A77" s="22"/>
      <c r="C77" s="19"/>
      <c r="D77" s="19"/>
      <c r="F77" s="22"/>
    </row>
    <row r="78" spans="1:15" x14ac:dyDescent="0.25">
      <c r="A78" s="22"/>
      <c r="C78" s="19"/>
      <c r="D78" s="19"/>
      <c r="F78" s="22"/>
    </row>
    <row r="79" spans="1:15" x14ac:dyDescent="0.25">
      <c r="A79" s="22"/>
      <c r="C79" s="19"/>
      <c r="D79" s="19"/>
      <c r="F79" s="22"/>
    </row>
    <row r="80" spans="1:15" x14ac:dyDescent="0.25">
      <c r="A80" s="22"/>
      <c r="C80" s="19"/>
      <c r="D80" s="19"/>
      <c r="F80" s="22"/>
      <c r="J80" s="25"/>
    </row>
    <row r="81" spans="1:10" x14ac:dyDescent="0.25">
      <c r="A81" s="22"/>
      <c r="C81" s="19"/>
      <c r="D81" s="19"/>
      <c r="F81" s="22"/>
      <c r="J81" s="25"/>
    </row>
    <row r="82" spans="1:10" x14ac:dyDescent="0.25">
      <c r="A82" s="22"/>
      <c r="C82" s="19"/>
      <c r="D82" s="19"/>
      <c r="F82" s="22"/>
      <c r="J82" s="25"/>
    </row>
    <row r="83" spans="1:10" x14ac:dyDescent="0.25">
      <c r="A83" s="22"/>
      <c r="C83" s="19"/>
      <c r="D83" s="19"/>
      <c r="F83" s="22"/>
      <c r="J83" s="25"/>
    </row>
    <row r="84" spans="1:10" x14ac:dyDescent="0.25">
      <c r="A84" s="22"/>
      <c r="C84" s="19"/>
      <c r="D84" s="19"/>
      <c r="F84" s="22"/>
      <c r="J84" s="25"/>
    </row>
    <row r="85" spans="1:10" x14ac:dyDescent="0.25">
      <c r="A85" s="22"/>
      <c r="C85" s="19"/>
      <c r="D85" s="19"/>
      <c r="F85" s="22"/>
      <c r="J85" s="25"/>
    </row>
    <row r="86" spans="1:10" x14ac:dyDescent="0.25">
      <c r="A86" s="22"/>
      <c r="C86" s="19"/>
      <c r="D86" s="19"/>
      <c r="F86" s="22"/>
      <c r="J86" s="25"/>
    </row>
    <row r="87" spans="1:10" x14ac:dyDescent="0.25">
      <c r="A87" s="22"/>
      <c r="C87" s="19"/>
      <c r="D87" s="19"/>
      <c r="F87" s="22"/>
      <c r="J87" s="25"/>
    </row>
    <row r="88" spans="1:10" x14ac:dyDescent="0.25">
      <c r="A88" s="22"/>
      <c r="C88" s="19"/>
      <c r="D88" s="19"/>
      <c r="F88" s="22"/>
      <c r="J88" s="25"/>
    </row>
    <row r="89" spans="1:10" x14ac:dyDescent="0.25">
      <c r="A89" s="22"/>
      <c r="C89" s="19"/>
      <c r="D89" s="19"/>
      <c r="F89" s="22"/>
      <c r="J89" s="25"/>
    </row>
    <row r="90" spans="1:10" x14ac:dyDescent="0.25">
      <c r="A90" s="22"/>
      <c r="C90" s="19"/>
      <c r="D90" s="19"/>
      <c r="F90" s="22"/>
      <c r="J90" s="25"/>
    </row>
    <row r="91" spans="1:10" x14ac:dyDescent="0.25">
      <c r="A91" s="22"/>
      <c r="C91" s="19"/>
      <c r="D91" s="19"/>
      <c r="F91" s="22"/>
      <c r="J91" s="25"/>
    </row>
    <row r="92" spans="1:10" x14ac:dyDescent="0.25">
      <c r="A92" s="22"/>
      <c r="C92" s="19"/>
      <c r="D92" s="19"/>
      <c r="F92" s="22"/>
      <c r="J92" s="25"/>
    </row>
    <row r="93" spans="1:10" x14ac:dyDescent="0.25">
      <c r="A93" s="22"/>
      <c r="C93" s="19"/>
      <c r="D93" s="19"/>
      <c r="F93" s="22"/>
      <c r="J93" s="25"/>
    </row>
    <row r="94" spans="1:10" x14ac:dyDescent="0.25">
      <c r="A94" s="22"/>
      <c r="C94" s="19"/>
      <c r="D94" s="19"/>
      <c r="F94" s="22"/>
      <c r="J94" s="25"/>
    </row>
    <row r="95" spans="1:10" x14ac:dyDescent="0.25">
      <c r="A95" s="22"/>
      <c r="C95" s="19"/>
      <c r="D95" s="19"/>
      <c r="F95" s="22"/>
      <c r="J95" s="25"/>
    </row>
    <row r="96" spans="1:10" x14ac:dyDescent="0.25">
      <c r="A96" s="22"/>
      <c r="C96" s="19"/>
      <c r="D96" s="19"/>
      <c r="F96" s="22"/>
      <c r="J96" s="25"/>
    </row>
    <row r="97" spans="1:10" x14ac:dyDescent="0.25">
      <c r="A97" s="22"/>
      <c r="C97" s="19"/>
      <c r="D97" s="19"/>
      <c r="F97" s="22"/>
      <c r="J97" s="25"/>
    </row>
    <row r="98" spans="1:10" x14ac:dyDescent="0.25">
      <c r="J98" s="25"/>
    </row>
    <row r="99" spans="1:10" x14ac:dyDescent="0.25">
      <c r="J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  <row r="106" spans="1:10" x14ac:dyDescent="0.25">
      <c r="J106" s="25"/>
    </row>
    <row r="107" spans="1:10" x14ac:dyDescent="0.25">
      <c r="J107" s="25"/>
    </row>
    <row r="108" spans="1:10" x14ac:dyDescent="0.25">
      <c r="J108" s="25"/>
    </row>
    <row r="109" spans="1:10" x14ac:dyDescent="0.25">
      <c r="J109" s="25"/>
    </row>
    <row r="110" spans="1:10" x14ac:dyDescent="0.25">
      <c r="J110" s="25"/>
    </row>
    <row r="111" spans="1:10" x14ac:dyDescent="0.25">
      <c r="J111" s="25"/>
    </row>
    <row r="112" spans="1:10" x14ac:dyDescent="0.25">
      <c r="J112" s="25"/>
    </row>
    <row r="113" spans="10:10" x14ac:dyDescent="0.25">
      <c r="J113" s="25"/>
    </row>
    <row r="114" spans="10:10" x14ac:dyDescent="0.25">
      <c r="J114" s="25"/>
    </row>
    <row r="115" spans="10:10" x14ac:dyDescent="0.25">
      <c r="J115" s="25"/>
    </row>
    <row r="116" spans="10:10" x14ac:dyDescent="0.25">
      <c r="J116" s="25"/>
    </row>
    <row r="117" spans="10:10" x14ac:dyDescent="0.25">
      <c r="J117" s="25"/>
    </row>
    <row r="118" spans="10:10" x14ac:dyDescent="0.25">
      <c r="J118" s="25"/>
    </row>
    <row r="119" spans="10:10" x14ac:dyDescent="0.25">
      <c r="J119" s="25"/>
    </row>
    <row r="120" spans="10:10" x14ac:dyDescent="0.25">
      <c r="J120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Zdrojové údaje</vt:lpstr>
      <vt:lpstr>Vekový bonus</vt:lpstr>
      <vt:lpstr>Valorizácia_scenáre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Hudcovský Jaroslav</dc:creator>
  <cp:lastModifiedBy>Hudcovský Jaroslav</cp:lastModifiedBy>
  <dcterms:created xsi:type="dcterms:W3CDTF">2019-09-04T11:10:59Z</dcterms:created>
  <dcterms:modified xsi:type="dcterms:W3CDTF">2019-10-07T11:38:56Z</dcterms:modified>
</cp:coreProperties>
</file>