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ACHNICEK\Docasne\statistika\2024\4Q definitívne\"/>
    </mc:Choice>
  </mc:AlternateContent>
  <xr:revisionPtr revIDLastSave="0" documentId="13_ncr:1_{5C4F4275-6ED6-4770-875A-C7E8A584F3F6}" xr6:coauthVersionLast="47" xr6:coauthVersionMax="47" xr10:uidLastSave="{00000000-0000-0000-0000-000000000000}"/>
  <bookViews>
    <workbookView xWindow="-108" yWindow="-108" windowWidth="41496" windowHeight="16776" firstSheet="1" activeTab="10" xr2:uid="{FA24A11C-8105-4CAB-B80D-63BF49239459}"/>
  </bookViews>
  <sheets>
    <sheet name="S.05.01.01 NL" sheetId="23" r:id="rId1"/>
    <sheet name="S.05.01.01 L" sheetId="24" r:id="rId2"/>
    <sheet name="S.05.01.01 NL C0010" sheetId="25" r:id="rId3"/>
    <sheet name="S.05.01.01 NL C0020" sheetId="26" r:id="rId4"/>
    <sheet name="S.05.01.01 NL C0030" sheetId="27" r:id="rId5"/>
    <sheet name="S.05.01.01 NL C0040" sheetId="28" r:id="rId6"/>
    <sheet name="S.05.01.01 NL C0050" sheetId="29" r:id="rId7"/>
    <sheet name="S.05.01.01 NL C0060" sheetId="30" r:id="rId8"/>
    <sheet name="S.05.01.01 NL C0070" sheetId="31" r:id="rId9"/>
    <sheet name="S.05.01.01 NL C0080" sheetId="32" r:id="rId10"/>
    <sheet name="S.05.01.01 NL C0090" sheetId="33" r:id="rId11"/>
    <sheet name="S.05.01.01 NL C0100" sheetId="34" r:id="rId12"/>
    <sheet name="S.05.01.01 NL C0110" sheetId="35" r:id="rId13"/>
    <sheet name="S.05.01.01 NL C0120" sheetId="36" r:id="rId14"/>
    <sheet name="S.05.01.01 L 0210" sheetId="37" r:id="rId15"/>
    <sheet name="S.05.01.01 L 0220" sheetId="38" r:id="rId16"/>
    <sheet name="S.05.01.01 L 0230" sheetId="39" r:id="rId17"/>
    <sheet name="S.05.01.01 L 0240" sheetId="40" r:id="rId18"/>
    <sheet name="S.05.01.01 L 0250" sheetId="41" r:id="rId19"/>
    <sheet name="S.05.01.01 L 0260" sheetId="42" r:id="rId20"/>
    <sheet name="S.05.01.01 L 0270" sheetId="43" r:id="rId21"/>
    <sheet name="S.05.01.01 L 0280" sheetId="44" r:id="rId22"/>
  </sheets>
  <definedNames>
    <definedName name="act_claims">#REF!</definedName>
    <definedName name="act_expenses">#REF!</definedName>
    <definedName name="act_inv_return">#REF!</definedName>
    <definedName name="age_at_entry">#REF!</definedName>
    <definedName name="allocation">#REF!</definedName>
    <definedName name="fix_cost_be">#REF!</definedName>
    <definedName name="flag_death_ben">#REF!</definedName>
    <definedName name="flag_survival_ben">#REF!</definedName>
    <definedName name="inflation">#REF!</definedName>
    <definedName name="Inv_return">#REF!</definedName>
    <definedName name="Inv_return_aft_review">#REF!</definedName>
    <definedName name="Inv_return_real">#REF!</definedName>
    <definedName name="Lapse_penalty">#REF!</definedName>
    <definedName name="Lapse_rate_be">#REF!</definedName>
    <definedName name="lapse_shock">#REF!</definedName>
    <definedName name="mgmt_chrg">#REF!</definedName>
    <definedName name="mort_rate_be">#REF!</definedName>
    <definedName name="NB_Ratio_2022">#REF!</definedName>
    <definedName name="NB_Ratio_2023">#REF!</definedName>
    <definedName name="no_pols_at_start">#REF!</definedName>
    <definedName name="opening_fund_pp">#REF!</definedName>
    <definedName name="pol_term">#REF!</definedName>
    <definedName name="premium_pp">#REF!</definedName>
    <definedName name="risk_factor">#REF!</definedName>
    <definedName name="S.05.01.01" localSheetId="1">'S.05.01.01 L'!$A$1</definedName>
    <definedName name="S.05.01.01" localSheetId="14">'S.05.01.01 L 0210'!$A$1</definedName>
    <definedName name="S.05.01.01" localSheetId="15">'S.05.01.01 L 0220'!$A$1</definedName>
    <definedName name="S.05.01.01" localSheetId="16">'S.05.01.01 L 0230'!$A$1</definedName>
    <definedName name="S.05.01.01" localSheetId="17">'S.05.01.01 L 0240'!$A$1</definedName>
    <definedName name="S.05.01.01" localSheetId="18">'S.05.01.01 L 0250'!$A$1</definedName>
    <definedName name="S.05.01.01" localSheetId="19">'S.05.01.01 L 0260'!$A$1</definedName>
    <definedName name="S.05.01.01" localSheetId="20">'S.05.01.01 L 0270'!$A$1</definedName>
    <definedName name="S.05.01.01" localSheetId="21">'S.05.01.01 L 0280'!$A$1</definedName>
    <definedName name="S.05.01.01" localSheetId="0">'S.05.01.01 NL'!$A$1</definedName>
    <definedName name="S.05.01.01" localSheetId="2">'S.05.01.01 NL C0010'!$A$1</definedName>
    <definedName name="S.05.01.01" localSheetId="3">'S.05.01.01 NL C0020'!$A$1</definedName>
    <definedName name="S.05.01.01" localSheetId="4">'S.05.01.01 NL C0030'!$A$1</definedName>
    <definedName name="S.05.01.01" localSheetId="5">'S.05.01.01 NL C0040'!$A$1</definedName>
    <definedName name="S.05.01.01" localSheetId="6">'S.05.01.01 NL C0050'!$A$1</definedName>
    <definedName name="S.05.01.01" localSheetId="7">'S.05.01.01 NL C0060'!$A$1</definedName>
    <definedName name="S.05.01.01" localSheetId="8">'S.05.01.01 NL C0070'!$A$1</definedName>
    <definedName name="S.05.01.01" localSheetId="9">'S.05.01.01 NL C0080'!$A$1</definedName>
    <definedName name="S.05.01.01" localSheetId="10">'S.05.01.01 NL C0090'!$A$1</definedName>
    <definedName name="S.05.01.01" localSheetId="11">'S.05.01.01 NL C0100'!$A$1</definedName>
    <definedName name="S.05.01.01" localSheetId="12">'S.05.01.01 NL C0110'!$A$1</definedName>
    <definedName name="S.05.01.01" localSheetId="13">'S.05.01.01 NL C0120'!$A$1</definedName>
    <definedName name="S.05.01.01.01" localSheetId="1">'S.05.01.01 L'!#REF!</definedName>
    <definedName name="S.05.01.01.01" localSheetId="14">'S.05.01.01 L 0210'!#REF!</definedName>
    <definedName name="S.05.01.01.01" localSheetId="15">'S.05.01.01 L 0220'!#REF!</definedName>
    <definedName name="S.05.01.01.01" localSheetId="16">'S.05.01.01 L 0230'!#REF!</definedName>
    <definedName name="S.05.01.01.01" localSheetId="17">'S.05.01.01 L 0240'!#REF!</definedName>
    <definedName name="S.05.01.01.01" localSheetId="18">'S.05.01.01 L 0250'!#REF!</definedName>
    <definedName name="S.05.01.01.01" localSheetId="19">'S.05.01.01 L 0260'!#REF!</definedName>
    <definedName name="S.05.01.01.01" localSheetId="20">'S.05.01.01 L 0270'!#REF!</definedName>
    <definedName name="S.05.01.01.01" localSheetId="21">'S.05.01.01 L 0280'!#REF!</definedName>
    <definedName name="S.05.01.01.01" localSheetId="0">'S.05.01.01 NL'!#REF!</definedName>
    <definedName name="S.05.01.01.01" localSheetId="2">'S.05.01.01 NL C0010'!#REF!</definedName>
    <definedName name="S.05.01.01.01" localSheetId="3">'S.05.01.01 NL C0020'!#REF!</definedName>
    <definedName name="S.05.01.01.01" localSheetId="4">'S.05.01.01 NL C0030'!#REF!</definedName>
    <definedName name="S.05.01.01.01" localSheetId="5">'S.05.01.01 NL C0040'!#REF!</definedName>
    <definedName name="S.05.01.01.01" localSheetId="6">'S.05.01.01 NL C0050'!#REF!</definedName>
    <definedName name="S.05.01.01.01" localSheetId="7">'S.05.01.01 NL C0060'!#REF!</definedName>
    <definedName name="S.05.01.01.01" localSheetId="8">'S.05.01.01 NL C0070'!#REF!</definedName>
    <definedName name="S.05.01.01.01" localSheetId="9">'S.05.01.01 NL C0080'!#REF!</definedName>
    <definedName name="S.05.01.01.01" localSheetId="10">'S.05.01.01 NL C0090'!#REF!</definedName>
    <definedName name="S.05.01.01.01" localSheetId="11">'S.05.01.01 NL C0100'!#REF!</definedName>
    <definedName name="S.05.01.01.01" localSheetId="12">'S.05.01.01 NL C0110'!#REF!</definedName>
    <definedName name="S.05.01.01.01" localSheetId="13">'S.05.01.01 NL C0120'!#REF!</definedName>
    <definedName name="S.05.01.01.01.TC" localSheetId="1">'S.05.01.01 L'!#REF!</definedName>
    <definedName name="S.05.01.01.01.TC" localSheetId="14">'S.05.01.01 L 0210'!#REF!</definedName>
    <definedName name="S.05.01.01.01.TC" localSheetId="15">'S.05.01.01 L 0220'!#REF!</definedName>
    <definedName name="S.05.01.01.01.TC" localSheetId="16">'S.05.01.01 L 0230'!#REF!</definedName>
    <definedName name="S.05.01.01.01.TC" localSheetId="17">'S.05.01.01 L 0240'!#REF!</definedName>
    <definedName name="S.05.01.01.01.TC" localSheetId="18">'S.05.01.01 L 0250'!#REF!</definedName>
    <definedName name="S.05.01.01.01.TC" localSheetId="19">'S.05.01.01 L 0260'!#REF!</definedName>
    <definedName name="S.05.01.01.01.TC" localSheetId="20">'S.05.01.01 L 0270'!#REF!</definedName>
    <definedName name="S.05.01.01.01.TC" localSheetId="21">'S.05.01.01 L 0280'!#REF!</definedName>
    <definedName name="S.05.01.01.01.TC" localSheetId="0">'S.05.01.01 NL'!$A$4</definedName>
    <definedName name="S.05.01.01.01.TC" localSheetId="2">'S.05.01.01 NL C0010'!$A$4</definedName>
    <definedName name="S.05.01.01.01.TC" localSheetId="3">'S.05.01.01 NL C0020'!$A$4</definedName>
    <definedName name="S.05.01.01.01.TC" localSheetId="4">'S.05.01.01 NL C0030'!$A$4</definedName>
    <definedName name="S.05.01.01.01.TC" localSheetId="5">'S.05.01.01 NL C0040'!$A$4</definedName>
    <definedName name="S.05.01.01.01.TC" localSheetId="6">'S.05.01.01 NL C0050'!$A$4</definedName>
    <definedName name="S.05.01.01.01.TC" localSheetId="7">'S.05.01.01 NL C0060'!$A$4</definedName>
    <definedName name="S.05.01.01.01.TC" localSheetId="8">'S.05.01.01 NL C0070'!$A$4</definedName>
    <definedName name="S.05.01.01.01.TC" localSheetId="9">'S.05.01.01 NL C0080'!$A$4</definedName>
    <definedName name="S.05.01.01.01.TC" localSheetId="10">'S.05.01.01 NL C0090'!$A$4</definedName>
    <definedName name="S.05.01.01.01.TC" localSheetId="11">'S.05.01.01 NL C0100'!$A$4</definedName>
    <definedName name="S.05.01.01.01.TC" localSheetId="12">'S.05.01.01 NL C0110'!$A$4</definedName>
    <definedName name="S.05.01.01.01.TC" localSheetId="13">'S.05.01.01 NL C0120'!$A$4</definedName>
    <definedName name="S.05.01.01.01.TD" localSheetId="1">'S.05.01.01 L'!#REF!</definedName>
    <definedName name="S.05.01.01.01.TD" localSheetId="14">'S.05.01.01 L 0210'!#REF!</definedName>
    <definedName name="S.05.01.01.01.TD" localSheetId="15">'S.05.01.01 L 0220'!#REF!</definedName>
    <definedName name="S.05.01.01.01.TD" localSheetId="16">'S.05.01.01 L 0230'!#REF!</definedName>
    <definedName name="S.05.01.01.01.TD" localSheetId="17">'S.05.01.01 L 0240'!#REF!</definedName>
    <definedName name="S.05.01.01.01.TD" localSheetId="18">'S.05.01.01 L 0250'!#REF!</definedName>
    <definedName name="S.05.01.01.01.TD" localSheetId="19">'S.05.01.01 L 0260'!#REF!</definedName>
    <definedName name="S.05.01.01.01.TD" localSheetId="20">'S.05.01.01 L 0270'!#REF!</definedName>
    <definedName name="S.05.01.01.01.TD" localSheetId="21">'S.05.01.01 L 0280'!#REF!</definedName>
    <definedName name="S.05.01.01.01.TD" localSheetId="0">'S.05.01.01 NL'!#REF!</definedName>
    <definedName name="S.05.01.01.01.TD" localSheetId="2">'S.05.01.01 NL C0010'!#REF!</definedName>
    <definedName name="S.05.01.01.01.TD" localSheetId="3">'S.05.01.01 NL C0020'!#REF!</definedName>
    <definedName name="S.05.01.01.01.TD" localSheetId="4">'S.05.01.01 NL C0030'!#REF!</definedName>
    <definedName name="S.05.01.01.01.TD" localSheetId="5">'S.05.01.01 NL C0040'!#REF!</definedName>
    <definedName name="S.05.01.01.01.TD" localSheetId="6">'S.05.01.01 NL C0050'!#REF!</definedName>
    <definedName name="S.05.01.01.01.TD" localSheetId="7">'S.05.01.01 NL C0060'!#REF!</definedName>
    <definedName name="S.05.01.01.01.TD" localSheetId="8">'S.05.01.01 NL C0070'!#REF!</definedName>
    <definedName name="S.05.01.01.01.TD" localSheetId="9">'S.05.01.01 NL C0080'!#REF!</definedName>
    <definedName name="S.05.01.01.01.TD" localSheetId="10">'S.05.01.01 NL C0090'!#REF!</definedName>
    <definedName name="S.05.01.01.01.TD" localSheetId="11">'S.05.01.01 NL C0100'!#REF!</definedName>
    <definedName name="S.05.01.01.01.TD" localSheetId="12">'S.05.01.01 NL C0110'!#REF!</definedName>
    <definedName name="S.05.01.01.01.TD" localSheetId="13">'S.05.01.01 NL C0120'!#REF!</definedName>
    <definedName name="S.05.01.01.01.TL" localSheetId="1">'S.05.01.01 L'!#REF!</definedName>
    <definedName name="S.05.01.01.01.TL" localSheetId="14">'S.05.01.01 L 0210'!#REF!</definedName>
    <definedName name="S.05.01.01.01.TL" localSheetId="15">'S.05.01.01 L 0220'!#REF!</definedName>
    <definedName name="S.05.01.01.01.TL" localSheetId="16">'S.05.01.01 L 0230'!#REF!</definedName>
    <definedName name="S.05.01.01.01.TL" localSheetId="17">'S.05.01.01 L 0240'!#REF!</definedName>
    <definedName name="S.05.01.01.01.TL" localSheetId="18">'S.05.01.01 L 0250'!#REF!</definedName>
    <definedName name="S.05.01.01.01.TL" localSheetId="19">'S.05.01.01 L 0260'!#REF!</definedName>
    <definedName name="S.05.01.01.01.TL" localSheetId="20">'S.05.01.01 L 0270'!#REF!</definedName>
    <definedName name="S.05.01.01.01.TL" localSheetId="21">'S.05.01.01 L 0280'!#REF!</definedName>
    <definedName name="S.05.01.01.01.TL" localSheetId="0">'S.05.01.01 NL'!$A$8:$A$58</definedName>
    <definedName name="S.05.01.01.01.TL" localSheetId="2">'S.05.01.01 NL C0010'!$A$8:$A$58</definedName>
    <definedName name="S.05.01.01.01.TL" localSheetId="3">'S.05.01.01 NL C0020'!$A$8:$A$58</definedName>
    <definedName name="S.05.01.01.01.TL" localSheetId="4">'S.05.01.01 NL C0030'!$A$8:$A$58</definedName>
    <definedName name="S.05.01.01.01.TL" localSheetId="5">'S.05.01.01 NL C0040'!$A$8:$A$58</definedName>
    <definedName name="S.05.01.01.01.TL" localSheetId="6">'S.05.01.01 NL C0050'!$A$8:$A$58</definedName>
    <definedName name="S.05.01.01.01.TL" localSheetId="7">'S.05.01.01 NL C0060'!$A$8:$A$58</definedName>
    <definedName name="S.05.01.01.01.TL" localSheetId="8">'S.05.01.01 NL C0070'!$A$8:$A$58</definedName>
    <definedName name="S.05.01.01.01.TL" localSheetId="9">'S.05.01.01 NL C0080'!$A$8:$A$58</definedName>
    <definedName name="S.05.01.01.01.TL" localSheetId="10">'S.05.01.01 NL C0090'!$A$8:$A$58</definedName>
    <definedName name="S.05.01.01.01.TL" localSheetId="11">'S.05.01.01 NL C0100'!$A$8:$A$58</definedName>
    <definedName name="S.05.01.01.01.TL" localSheetId="12">'S.05.01.01 NL C0110'!$A$8:$A$58</definedName>
    <definedName name="S.05.01.01.01.TL" localSheetId="13">'S.05.01.01 NL C0120'!$A$8:$A$58</definedName>
    <definedName name="S.05.01.01.01.TLC" localSheetId="1">'S.05.01.01 L'!#REF!</definedName>
    <definedName name="S.05.01.01.01.TLC" localSheetId="14">'S.05.01.01 L 0210'!#REF!</definedName>
    <definedName name="S.05.01.01.01.TLC" localSheetId="15">'S.05.01.01 L 0220'!#REF!</definedName>
    <definedName name="S.05.01.01.01.TLC" localSheetId="16">'S.05.01.01 L 0230'!#REF!</definedName>
    <definedName name="S.05.01.01.01.TLC" localSheetId="17">'S.05.01.01 L 0240'!#REF!</definedName>
    <definedName name="S.05.01.01.01.TLC" localSheetId="18">'S.05.01.01 L 0250'!#REF!</definedName>
    <definedName name="S.05.01.01.01.TLC" localSheetId="19">'S.05.01.01 L 0260'!#REF!</definedName>
    <definedName name="S.05.01.01.01.TLC" localSheetId="20">'S.05.01.01 L 0270'!#REF!</definedName>
    <definedName name="S.05.01.01.01.TLC" localSheetId="21">'S.05.01.01 L 0280'!#REF!</definedName>
    <definedName name="S.05.01.01.01.TLC" localSheetId="0">'S.05.01.01 NL'!$C$8:$C$58</definedName>
    <definedName name="S.05.01.01.01.TLC" localSheetId="2">'S.05.01.01 NL C0010'!$C$8:$C$58</definedName>
    <definedName name="S.05.01.01.01.TLC" localSheetId="3">'S.05.01.01 NL C0020'!$C$8:$C$58</definedName>
    <definedName name="S.05.01.01.01.TLC" localSheetId="4">'S.05.01.01 NL C0030'!$C$8:$C$58</definedName>
    <definedName name="S.05.01.01.01.TLC" localSheetId="5">'S.05.01.01 NL C0040'!$C$8:$C$58</definedName>
    <definedName name="S.05.01.01.01.TLC" localSheetId="6">'S.05.01.01 NL C0050'!$C$8:$C$58</definedName>
    <definedName name="S.05.01.01.01.TLC" localSheetId="7">'S.05.01.01 NL C0060'!$C$8:$C$58</definedName>
    <definedName name="S.05.01.01.01.TLC" localSheetId="8">'S.05.01.01 NL C0070'!$C$8:$C$58</definedName>
    <definedName name="S.05.01.01.01.TLC" localSheetId="9">'S.05.01.01 NL C0080'!$C$8:$C$58</definedName>
    <definedName name="S.05.01.01.01.TLC" localSheetId="10">'S.05.01.01 NL C0090'!$C$8:$C$58</definedName>
    <definedName name="S.05.01.01.01.TLC" localSheetId="11">'S.05.01.01 NL C0100'!$C$8:$C$58</definedName>
    <definedName name="S.05.01.01.01.TLC" localSheetId="12">'S.05.01.01 NL C0110'!$C$8:$C$58</definedName>
    <definedName name="S.05.01.01.01.TLC" localSheetId="13">'S.05.01.01 NL C0120'!$C$8:$C$58</definedName>
    <definedName name="S.05.01.01.01.TT" localSheetId="1">'S.05.01.01 L'!#REF!</definedName>
    <definedName name="S.05.01.01.01.TT" localSheetId="14">'S.05.01.01 L 0210'!#REF!</definedName>
    <definedName name="S.05.01.01.01.TT" localSheetId="15">'S.05.01.01 L 0220'!#REF!</definedName>
    <definedName name="S.05.01.01.01.TT" localSheetId="16">'S.05.01.01 L 0230'!#REF!</definedName>
    <definedName name="S.05.01.01.01.TT" localSheetId="17">'S.05.01.01 L 0240'!#REF!</definedName>
    <definedName name="S.05.01.01.01.TT" localSheetId="18">'S.05.01.01 L 0250'!#REF!</definedName>
    <definedName name="S.05.01.01.01.TT" localSheetId="19">'S.05.01.01 L 0260'!#REF!</definedName>
    <definedName name="S.05.01.01.01.TT" localSheetId="20">'S.05.01.01 L 0270'!#REF!</definedName>
    <definedName name="S.05.01.01.01.TT" localSheetId="21">'S.05.01.01 L 0280'!#REF!</definedName>
    <definedName name="S.05.01.01.01.TT" localSheetId="0">'S.05.01.01 NL'!#REF!</definedName>
    <definedName name="S.05.01.01.01.TT" localSheetId="2">'S.05.01.01 NL C0010'!#REF!</definedName>
    <definedName name="S.05.01.01.01.TT" localSheetId="3">'S.05.01.01 NL C0020'!#REF!</definedName>
    <definedName name="S.05.01.01.01.TT" localSheetId="4">'S.05.01.01 NL C0030'!#REF!</definedName>
    <definedName name="S.05.01.01.01.TT" localSheetId="5">'S.05.01.01 NL C0040'!#REF!</definedName>
    <definedName name="S.05.01.01.01.TT" localSheetId="6">'S.05.01.01 NL C0050'!#REF!</definedName>
    <definedName name="S.05.01.01.01.TT" localSheetId="7">'S.05.01.01 NL C0060'!#REF!</definedName>
    <definedName name="S.05.01.01.01.TT" localSheetId="8">'S.05.01.01 NL C0070'!#REF!</definedName>
    <definedName name="S.05.01.01.01.TT" localSheetId="9">'S.05.01.01 NL C0080'!#REF!</definedName>
    <definedName name="S.05.01.01.01.TT" localSheetId="10">'S.05.01.01 NL C0090'!#REF!</definedName>
    <definedName name="S.05.01.01.01.TT" localSheetId="11">'S.05.01.01 NL C0100'!#REF!</definedName>
    <definedName name="S.05.01.01.01.TT" localSheetId="12">'S.05.01.01 NL C0110'!#REF!</definedName>
    <definedName name="S.05.01.01.01.TT" localSheetId="13">'S.05.01.01 NL C0120'!#REF!</definedName>
    <definedName name="S.05.01.01.01.TTC" localSheetId="1">'S.05.01.01 L'!#REF!</definedName>
    <definedName name="S.05.01.01.01.TTC" localSheetId="14">'S.05.01.01 L 0210'!#REF!</definedName>
    <definedName name="S.05.01.01.01.TTC" localSheetId="15">'S.05.01.01 L 0220'!#REF!</definedName>
    <definedName name="S.05.01.01.01.TTC" localSheetId="16">'S.05.01.01 L 0230'!#REF!</definedName>
    <definedName name="S.05.01.01.01.TTC" localSheetId="17">'S.05.01.01 L 0240'!#REF!</definedName>
    <definedName name="S.05.01.01.01.TTC" localSheetId="18">'S.05.01.01 L 0250'!#REF!</definedName>
    <definedName name="S.05.01.01.01.TTC" localSheetId="19">'S.05.01.01 L 0260'!#REF!</definedName>
    <definedName name="S.05.01.01.01.TTC" localSheetId="20">'S.05.01.01 L 0270'!#REF!</definedName>
    <definedName name="S.05.01.01.01.TTC" localSheetId="21">'S.05.01.01 L 0280'!#REF!</definedName>
    <definedName name="S.05.01.01.01.TTC" localSheetId="0">'S.05.01.01 NL'!#REF!</definedName>
    <definedName name="S.05.01.01.01.TTC" localSheetId="2">'S.05.01.01 NL C0010'!#REF!</definedName>
    <definedName name="S.05.01.01.01.TTC" localSheetId="3">'S.05.01.01 NL C0020'!#REF!</definedName>
    <definedName name="S.05.01.01.01.TTC" localSheetId="4">'S.05.01.01 NL C0030'!#REF!</definedName>
    <definedName name="S.05.01.01.01.TTC" localSheetId="5">'S.05.01.01 NL C0040'!#REF!</definedName>
    <definedName name="S.05.01.01.01.TTC" localSheetId="6">'S.05.01.01 NL C0050'!#REF!</definedName>
    <definedName name="S.05.01.01.01.TTC" localSheetId="7">'S.05.01.01 NL C0060'!#REF!</definedName>
    <definedName name="S.05.01.01.01.TTC" localSheetId="8">'S.05.01.01 NL C0070'!#REF!</definedName>
    <definedName name="S.05.01.01.01.TTC" localSheetId="9">'S.05.01.01 NL C0080'!#REF!</definedName>
    <definedName name="S.05.01.01.01.TTC" localSheetId="10">'S.05.01.01 NL C0090'!#REF!</definedName>
    <definedName name="S.05.01.01.01.TTC" localSheetId="11">'S.05.01.01 NL C0100'!#REF!</definedName>
    <definedName name="S.05.01.01.01.TTC" localSheetId="12">'S.05.01.01 NL C0110'!#REF!</definedName>
    <definedName name="S.05.01.01.01.TTC" localSheetId="13">'S.05.01.01 NL C0120'!#REF!</definedName>
    <definedName name="S.05.01.01.01.X" localSheetId="1">'S.05.01.01 L'!#REF!</definedName>
    <definedName name="S.05.01.01.01.X" localSheetId="14">'S.05.01.01 L 0210'!#REF!</definedName>
    <definedName name="S.05.01.01.01.X" localSheetId="15">'S.05.01.01 L 0220'!#REF!</definedName>
    <definedName name="S.05.01.01.01.X" localSheetId="16">'S.05.01.01 L 0230'!#REF!</definedName>
    <definedName name="S.05.01.01.01.X" localSheetId="17">'S.05.01.01 L 0240'!#REF!</definedName>
    <definedName name="S.05.01.01.01.X" localSheetId="18">'S.05.01.01 L 0250'!#REF!</definedName>
    <definedName name="S.05.01.01.01.X" localSheetId="19">'S.05.01.01 L 0260'!#REF!</definedName>
    <definedName name="S.05.01.01.01.X" localSheetId="20">'S.05.01.01 L 0270'!#REF!</definedName>
    <definedName name="S.05.01.01.01.X" localSheetId="21">'S.05.01.01 L 0280'!#REF!</definedName>
    <definedName name="S.05.01.01.01.X" localSheetId="0">'S.05.01.01 NL'!#REF!</definedName>
    <definedName name="S.05.01.01.01.X" localSheetId="2">'S.05.01.01 NL C0010'!#REF!</definedName>
    <definedName name="S.05.01.01.01.X" localSheetId="3">'S.05.01.01 NL C0020'!#REF!</definedName>
    <definedName name="S.05.01.01.01.X" localSheetId="4">'S.05.01.01 NL C0030'!#REF!</definedName>
    <definedName name="S.05.01.01.01.X" localSheetId="5">'S.05.01.01 NL C0040'!#REF!</definedName>
    <definedName name="S.05.01.01.01.X" localSheetId="6">'S.05.01.01 NL C0050'!#REF!</definedName>
    <definedName name="S.05.01.01.01.X" localSheetId="7">'S.05.01.01 NL C0060'!#REF!</definedName>
    <definedName name="S.05.01.01.01.X" localSheetId="8">'S.05.01.01 NL C0070'!#REF!</definedName>
    <definedName name="S.05.01.01.01.X" localSheetId="9">'S.05.01.01 NL C0080'!#REF!</definedName>
    <definedName name="S.05.01.01.01.X" localSheetId="10">'S.05.01.01 NL C0090'!#REF!</definedName>
    <definedName name="S.05.01.01.01.X" localSheetId="11">'S.05.01.01 NL C0100'!#REF!</definedName>
    <definedName name="S.05.01.01.01.X" localSheetId="12">'S.05.01.01 NL C0110'!#REF!</definedName>
    <definedName name="S.05.01.01.01.X" localSheetId="13">'S.05.01.01 NL C0120'!#REF!</definedName>
    <definedName name="S.05.01.01.01.Y" localSheetId="1">'S.05.01.01 L'!#REF!</definedName>
    <definedName name="S.05.01.01.01.Y" localSheetId="14">'S.05.01.01 L 0210'!#REF!</definedName>
    <definedName name="S.05.01.01.01.Y" localSheetId="15">'S.05.01.01 L 0220'!#REF!</definedName>
    <definedName name="S.05.01.01.01.Y" localSheetId="16">'S.05.01.01 L 0230'!#REF!</definedName>
    <definedName name="S.05.01.01.01.Y" localSheetId="17">'S.05.01.01 L 0240'!#REF!</definedName>
    <definedName name="S.05.01.01.01.Y" localSheetId="18">'S.05.01.01 L 0250'!#REF!</definedName>
    <definedName name="S.05.01.01.01.Y" localSheetId="19">'S.05.01.01 L 0260'!#REF!</definedName>
    <definedName name="S.05.01.01.01.Y" localSheetId="20">'S.05.01.01 L 0270'!#REF!</definedName>
    <definedName name="S.05.01.01.01.Y" localSheetId="21">'S.05.01.01 L 0280'!#REF!</definedName>
    <definedName name="S.05.01.01.01.Y" localSheetId="0">'S.05.01.01 NL'!#REF!</definedName>
    <definedName name="S.05.01.01.01.Y" localSheetId="2">'S.05.01.01 NL C0010'!#REF!</definedName>
    <definedName name="S.05.01.01.01.Y" localSheetId="3">'S.05.01.01 NL C0020'!#REF!</definedName>
    <definedName name="S.05.01.01.01.Y" localSheetId="4">'S.05.01.01 NL C0030'!#REF!</definedName>
    <definedName name="S.05.01.01.01.Y" localSheetId="5">'S.05.01.01 NL C0040'!#REF!</definedName>
    <definedName name="S.05.01.01.01.Y" localSheetId="6">'S.05.01.01 NL C0050'!#REF!</definedName>
    <definedName name="S.05.01.01.01.Y" localSheetId="7">'S.05.01.01 NL C0060'!#REF!</definedName>
    <definedName name="S.05.01.01.01.Y" localSheetId="8">'S.05.01.01 NL C0070'!#REF!</definedName>
    <definedName name="S.05.01.01.01.Y" localSheetId="9">'S.05.01.01 NL C0080'!#REF!</definedName>
    <definedName name="S.05.01.01.01.Y" localSheetId="10">'S.05.01.01 NL C0090'!#REF!</definedName>
    <definedName name="S.05.01.01.01.Y" localSheetId="11">'S.05.01.01 NL C0100'!#REF!</definedName>
    <definedName name="S.05.01.01.01.Y" localSheetId="12">'S.05.01.01 NL C0110'!#REF!</definedName>
    <definedName name="S.05.01.01.01.Y" localSheetId="13">'S.05.01.01 NL C0120'!#REF!</definedName>
    <definedName name="S.05.01.01.01.Z" localSheetId="1">'S.05.01.01 L'!#REF!</definedName>
    <definedName name="S.05.01.01.01.Z" localSheetId="14">'S.05.01.01 L 0210'!#REF!</definedName>
    <definedName name="S.05.01.01.01.Z" localSheetId="15">'S.05.01.01 L 0220'!#REF!</definedName>
    <definedName name="S.05.01.01.01.Z" localSheetId="16">'S.05.01.01 L 0230'!#REF!</definedName>
    <definedName name="S.05.01.01.01.Z" localSheetId="17">'S.05.01.01 L 0240'!#REF!</definedName>
    <definedName name="S.05.01.01.01.Z" localSheetId="18">'S.05.01.01 L 0250'!#REF!</definedName>
    <definedName name="S.05.01.01.01.Z" localSheetId="19">'S.05.01.01 L 0260'!#REF!</definedName>
    <definedName name="S.05.01.01.01.Z" localSheetId="20">'S.05.01.01 L 0270'!#REF!</definedName>
    <definedName name="S.05.01.01.01.Z" localSheetId="21">'S.05.01.01 L 0280'!#REF!</definedName>
    <definedName name="S.05.01.01.01.Z" localSheetId="0">'S.05.01.01 NL'!#REF!</definedName>
    <definedName name="S.05.01.01.01.Z" localSheetId="2">'S.05.01.01 NL C0010'!#REF!</definedName>
    <definedName name="S.05.01.01.01.Z" localSheetId="3">'S.05.01.01 NL C0020'!#REF!</definedName>
    <definedName name="S.05.01.01.01.Z" localSheetId="4">'S.05.01.01 NL C0030'!#REF!</definedName>
    <definedName name="S.05.01.01.01.Z" localSheetId="5">'S.05.01.01 NL C0040'!#REF!</definedName>
    <definedName name="S.05.01.01.01.Z" localSheetId="6">'S.05.01.01 NL C0050'!#REF!</definedName>
    <definedName name="S.05.01.01.01.Z" localSheetId="7">'S.05.01.01 NL C0060'!#REF!</definedName>
    <definedName name="S.05.01.01.01.Z" localSheetId="8">'S.05.01.01 NL C0070'!#REF!</definedName>
    <definedName name="S.05.01.01.01.Z" localSheetId="9">'S.05.01.01 NL C0080'!#REF!</definedName>
    <definedName name="S.05.01.01.01.Z" localSheetId="10">'S.05.01.01 NL C0090'!#REF!</definedName>
    <definedName name="S.05.01.01.01.Z" localSheetId="11">'S.05.01.01 NL C0100'!#REF!</definedName>
    <definedName name="S.05.01.01.01.Z" localSheetId="12">'S.05.01.01 NL C0110'!#REF!</definedName>
    <definedName name="S.05.01.01.01.Z" localSheetId="13">'S.05.01.01 NL C0120'!#REF!</definedName>
    <definedName name="S.05.01.01.02" localSheetId="1">'S.05.01.01 L'!#REF!</definedName>
    <definedName name="S.05.01.01.02" localSheetId="14">'S.05.01.01 L 0210'!#REF!</definedName>
    <definedName name="S.05.01.01.02" localSheetId="15">'S.05.01.01 L 0220'!#REF!</definedName>
    <definedName name="S.05.01.01.02" localSheetId="16">'S.05.01.01 L 0230'!#REF!</definedName>
    <definedName name="S.05.01.01.02" localSheetId="17">'S.05.01.01 L 0240'!#REF!</definedName>
    <definedName name="S.05.01.01.02" localSheetId="18">'S.05.01.01 L 0250'!#REF!</definedName>
    <definedName name="S.05.01.01.02" localSheetId="19">'S.05.01.01 L 0260'!#REF!</definedName>
    <definedName name="S.05.01.01.02" localSheetId="20">'S.05.01.01 L 0270'!#REF!</definedName>
    <definedName name="S.05.01.01.02" localSheetId="21">'S.05.01.01 L 0280'!#REF!</definedName>
    <definedName name="S.05.01.01.02" localSheetId="0">'S.05.01.01 NL'!#REF!</definedName>
    <definedName name="S.05.01.01.02" localSheetId="2">'S.05.01.01 NL C0010'!#REF!</definedName>
    <definedName name="S.05.01.01.02" localSheetId="3">'S.05.01.01 NL C0020'!#REF!</definedName>
    <definedName name="S.05.01.01.02" localSheetId="4">'S.05.01.01 NL C0030'!#REF!</definedName>
    <definedName name="S.05.01.01.02" localSheetId="5">'S.05.01.01 NL C0040'!#REF!</definedName>
    <definedName name="S.05.01.01.02" localSheetId="6">'S.05.01.01 NL C0050'!#REF!</definedName>
    <definedName name="S.05.01.01.02" localSheetId="7">'S.05.01.01 NL C0060'!#REF!</definedName>
    <definedName name="S.05.01.01.02" localSheetId="8">'S.05.01.01 NL C0070'!#REF!</definedName>
    <definedName name="S.05.01.01.02" localSheetId="9">'S.05.01.01 NL C0080'!#REF!</definedName>
    <definedName name="S.05.01.01.02" localSheetId="10">'S.05.01.01 NL C0090'!#REF!</definedName>
    <definedName name="S.05.01.01.02" localSheetId="11">'S.05.01.01 NL C0100'!#REF!</definedName>
    <definedName name="S.05.01.01.02" localSheetId="12">'S.05.01.01 NL C0110'!#REF!</definedName>
    <definedName name="S.05.01.01.02" localSheetId="13">'S.05.01.01 NL C0120'!#REF!</definedName>
    <definedName name="S.05.01.01.02.TC" localSheetId="1">'S.05.01.01 L'!$A$4</definedName>
    <definedName name="S.05.01.01.02.TC" localSheetId="14">'S.05.01.01 L 0210'!$A$4</definedName>
    <definedName name="S.05.01.01.02.TC" localSheetId="15">'S.05.01.01 L 0220'!$A$4</definedName>
    <definedName name="S.05.01.01.02.TC" localSheetId="16">'S.05.01.01 L 0230'!$A$4</definedName>
    <definedName name="S.05.01.01.02.TC" localSheetId="17">'S.05.01.01 L 0240'!$A$4</definedName>
    <definedName name="S.05.01.01.02.TC" localSheetId="18">'S.05.01.01 L 0250'!$A$4</definedName>
    <definedName name="S.05.01.01.02.TC" localSheetId="19">'S.05.01.01 L 0260'!$A$4</definedName>
    <definedName name="S.05.01.01.02.TC" localSheetId="20">'S.05.01.01 L 0270'!$A$4</definedName>
    <definedName name="S.05.01.01.02.TC" localSheetId="21">'S.05.01.01 L 0280'!$A$4</definedName>
    <definedName name="S.05.01.01.02.TC" localSheetId="0">'S.05.01.01 NL'!#REF!</definedName>
    <definedName name="S.05.01.01.02.TC" localSheetId="2">'S.05.01.01 NL C0010'!#REF!</definedName>
    <definedName name="S.05.01.01.02.TC" localSheetId="3">'S.05.01.01 NL C0020'!#REF!</definedName>
    <definedName name="S.05.01.01.02.TC" localSheetId="4">'S.05.01.01 NL C0030'!#REF!</definedName>
    <definedName name="S.05.01.01.02.TC" localSheetId="5">'S.05.01.01 NL C0040'!#REF!</definedName>
    <definedName name="S.05.01.01.02.TC" localSheetId="6">'S.05.01.01 NL C0050'!#REF!</definedName>
    <definedName name="S.05.01.01.02.TC" localSheetId="7">'S.05.01.01 NL C0060'!#REF!</definedName>
    <definedName name="S.05.01.01.02.TC" localSheetId="8">'S.05.01.01 NL C0070'!#REF!</definedName>
    <definedName name="S.05.01.01.02.TC" localSheetId="9">'S.05.01.01 NL C0080'!#REF!</definedName>
    <definedName name="S.05.01.01.02.TC" localSheetId="10">'S.05.01.01 NL C0090'!#REF!</definedName>
    <definedName name="S.05.01.01.02.TC" localSheetId="11">'S.05.01.01 NL C0100'!#REF!</definedName>
    <definedName name="S.05.01.01.02.TC" localSheetId="12">'S.05.01.01 NL C0110'!#REF!</definedName>
    <definedName name="S.05.01.01.02.TC" localSheetId="13">'S.05.01.01 NL C0120'!#REF!</definedName>
    <definedName name="S.05.01.01.02.TD" localSheetId="1">'S.05.01.01 L'!#REF!</definedName>
    <definedName name="S.05.01.01.02.TD" localSheetId="14">'S.05.01.01 L 0210'!#REF!</definedName>
    <definedName name="S.05.01.01.02.TD" localSheetId="15">'S.05.01.01 L 0220'!#REF!</definedName>
    <definedName name="S.05.01.01.02.TD" localSheetId="16">'S.05.01.01 L 0230'!#REF!</definedName>
    <definedName name="S.05.01.01.02.TD" localSheetId="17">'S.05.01.01 L 0240'!#REF!</definedName>
    <definedName name="S.05.01.01.02.TD" localSheetId="18">'S.05.01.01 L 0250'!#REF!</definedName>
    <definedName name="S.05.01.01.02.TD" localSheetId="19">'S.05.01.01 L 0260'!#REF!</definedName>
    <definedName name="S.05.01.01.02.TD" localSheetId="20">'S.05.01.01 L 0270'!#REF!</definedName>
    <definedName name="S.05.01.01.02.TD" localSheetId="21">'S.05.01.01 L 0280'!#REF!</definedName>
    <definedName name="S.05.01.01.02.TD" localSheetId="0">'S.05.01.01 NL'!#REF!</definedName>
    <definedName name="S.05.01.01.02.TD" localSheetId="2">'S.05.01.01 NL C0010'!#REF!</definedName>
    <definedName name="S.05.01.01.02.TD" localSheetId="3">'S.05.01.01 NL C0020'!#REF!</definedName>
    <definedName name="S.05.01.01.02.TD" localSheetId="4">'S.05.01.01 NL C0030'!#REF!</definedName>
    <definedName name="S.05.01.01.02.TD" localSheetId="5">'S.05.01.01 NL C0040'!#REF!</definedName>
    <definedName name="S.05.01.01.02.TD" localSheetId="6">'S.05.01.01 NL C0050'!#REF!</definedName>
    <definedName name="S.05.01.01.02.TD" localSheetId="7">'S.05.01.01 NL C0060'!#REF!</definedName>
    <definedName name="S.05.01.01.02.TD" localSheetId="8">'S.05.01.01 NL C0070'!#REF!</definedName>
    <definedName name="S.05.01.01.02.TD" localSheetId="9">'S.05.01.01 NL C0080'!#REF!</definedName>
    <definedName name="S.05.01.01.02.TD" localSheetId="10">'S.05.01.01 NL C0090'!#REF!</definedName>
    <definedName name="S.05.01.01.02.TD" localSheetId="11">'S.05.01.01 NL C0100'!#REF!</definedName>
    <definedName name="S.05.01.01.02.TD" localSheetId="12">'S.05.01.01 NL C0110'!#REF!</definedName>
    <definedName name="S.05.01.01.02.TD" localSheetId="13">'S.05.01.01 NL C0120'!#REF!</definedName>
    <definedName name="S.05.01.01.02.TL" localSheetId="1">'S.05.01.01 L'!$A$8:$A$43</definedName>
    <definedName name="S.05.01.01.02.TL" localSheetId="14">'S.05.01.01 L 0210'!$A$8:$A$43</definedName>
    <definedName name="S.05.01.01.02.TL" localSheetId="15">'S.05.01.01 L 0220'!$A$8:$A$43</definedName>
    <definedName name="S.05.01.01.02.TL" localSheetId="16">'S.05.01.01 L 0230'!$A$8:$A$43</definedName>
    <definedName name="S.05.01.01.02.TL" localSheetId="17">'S.05.01.01 L 0240'!$A$8:$A$43</definedName>
    <definedName name="S.05.01.01.02.TL" localSheetId="18">'S.05.01.01 L 0250'!$A$8:$A$43</definedName>
    <definedName name="S.05.01.01.02.TL" localSheetId="19">'S.05.01.01 L 0260'!$A$8:$A$43</definedName>
    <definedName name="S.05.01.01.02.TL" localSheetId="20">'S.05.01.01 L 0270'!$A$8:$A$43</definedName>
    <definedName name="S.05.01.01.02.TL" localSheetId="21">'S.05.01.01 L 0280'!$A$8:$A$43</definedName>
    <definedName name="S.05.01.01.02.TL" localSheetId="0">'S.05.01.01 NL'!#REF!</definedName>
    <definedName name="S.05.01.01.02.TL" localSheetId="2">'S.05.01.01 NL C0010'!#REF!</definedName>
    <definedName name="S.05.01.01.02.TL" localSheetId="3">'S.05.01.01 NL C0020'!#REF!</definedName>
    <definedName name="S.05.01.01.02.TL" localSheetId="4">'S.05.01.01 NL C0030'!#REF!</definedName>
    <definedName name="S.05.01.01.02.TL" localSheetId="5">'S.05.01.01 NL C0040'!#REF!</definedName>
    <definedName name="S.05.01.01.02.TL" localSheetId="6">'S.05.01.01 NL C0050'!#REF!</definedName>
    <definedName name="S.05.01.01.02.TL" localSheetId="7">'S.05.01.01 NL C0060'!#REF!</definedName>
    <definedName name="S.05.01.01.02.TL" localSheetId="8">'S.05.01.01 NL C0070'!#REF!</definedName>
    <definedName name="S.05.01.01.02.TL" localSheetId="9">'S.05.01.01 NL C0080'!#REF!</definedName>
    <definedName name="S.05.01.01.02.TL" localSheetId="10">'S.05.01.01 NL C0090'!#REF!</definedName>
    <definedName name="S.05.01.01.02.TL" localSheetId="11">'S.05.01.01 NL C0100'!#REF!</definedName>
    <definedName name="S.05.01.01.02.TL" localSheetId="12">'S.05.01.01 NL C0110'!#REF!</definedName>
    <definedName name="S.05.01.01.02.TL" localSheetId="13">'S.05.01.01 NL C0120'!#REF!</definedName>
    <definedName name="S.05.01.01.02.TLC" localSheetId="1">'S.05.01.01 L'!$C$8:$C$43</definedName>
    <definedName name="S.05.01.01.02.TLC" localSheetId="14">'S.05.01.01 L 0210'!$C$8:$C$43</definedName>
    <definedName name="S.05.01.01.02.TLC" localSheetId="15">'S.05.01.01 L 0220'!$C$8:$C$43</definedName>
    <definedName name="S.05.01.01.02.TLC" localSheetId="16">'S.05.01.01 L 0230'!$C$8:$C$43</definedName>
    <definedName name="S.05.01.01.02.TLC" localSheetId="17">'S.05.01.01 L 0240'!$C$8:$C$43</definedName>
    <definedName name="S.05.01.01.02.TLC" localSheetId="18">'S.05.01.01 L 0250'!$C$8:$C$43</definedName>
    <definedName name="S.05.01.01.02.TLC" localSheetId="19">'S.05.01.01 L 0260'!$C$8:$C$43</definedName>
    <definedName name="S.05.01.01.02.TLC" localSheetId="20">'S.05.01.01 L 0270'!$C$8:$C$43</definedName>
    <definedName name="S.05.01.01.02.TLC" localSheetId="21">'S.05.01.01 L 0280'!$C$8:$C$43</definedName>
    <definedName name="S.05.01.01.02.TLC" localSheetId="0">'S.05.01.01 NL'!#REF!</definedName>
    <definedName name="S.05.01.01.02.TLC" localSheetId="2">'S.05.01.01 NL C0010'!#REF!</definedName>
    <definedName name="S.05.01.01.02.TLC" localSheetId="3">'S.05.01.01 NL C0020'!#REF!</definedName>
    <definedName name="S.05.01.01.02.TLC" localSheetId="4">'S.05.01.01 NL C0030'!#REF!</definedName>
    <definedName name="S.05.01.01.02.TLC" localSheetId="5">'S.05.01.01 NL C0040'!#REF!</definedName>
    <definedName name="S.05.01.01.02.TLC" localSheetId="6">'S.05.01.01 NL C0050'!#REF!</definedName>
    <definedName name="S.05.01.01.02.TLC" localSheetId="7">'S.05.01.01 NL C0060'!#REF!</definedName>
    <definedName name="S.05.01.01.02.TLC" localSheetId="8">'S.05.01.01 NL C0070'!#REF!</definedName>
    <definedName name="S.05.01.01.02.TLC" localSheetId="9">'S.05.01.01 NL C0080'!#REF!</definedName>
    <definedName name="S.05.01.01.02.TLC" localSheetId="10">'S.05.01.01 NL C0090'!#REF!</definedName>
    <definedName name="S.05.01.01.02.TLC" localSheetId="11">'S.05.01.01 NL C0100'!#REF!</definedName>
    <definedName name="S.05.01.01.02.TLC" localSheetId="12">'S.05.01.01 NL C0110'!#REF!</definedName>
    <definedName name="S.05.01.01.02.TLC" localSheetId="13">'S.05.01.01 NL C0120'!#REF!</definedName>
    <definedName name="S.05.01.01.02.TT" localSheetId="1">'S.05.01.01 L'!#REF!</definedName>
    <definedName name="S.05.01.01.02.TT" localSheetId="14">'S.05.01.01 L 0210'!#REF!</definedName>
    <definedName name="S.05.01.01.02.TT" localSheetId="15">'S.05.01.01 L 0220'!#REF!</definedName>
    <definedName name="S.05.01.01.02.TT" localSheetId="16">'S.05.01.01 L 0230'!#REF!</definedName>
    <definedName name="S.05.01.01.02.TT" localSheetId="17">'S.05.01.01 L 0240'!#REF!</definedName>
    <definedName name="S.05.01.01.02.TT" localSheetId="18">'S.05.01.01 L 0250'!#REF!</definedName>
    <definedName name="S.05.01.01.02.TT" localSheetId="19">'S.05.01.01 L 0260'!#REF!</definedName>
    <definedName name="S.05.01.01.02.TT" localSheetId="20">'S.05.01.01 L 0270'!#REF!</definedName>
    <definedName name="S.05.01.01.02.TT" localSheetId="21">'S.05.01.01 L 0280'!#REF!</definedName>
    <definedName name="S.05.01.01.02.TT" localSheetId="0">'S.05.01.01 NL'!#REF!</definedName>
    <definedName name="S.05.01.01.02.TT" localSheetId="2">'S.05.01.01 NL C0010'!#REF!</definedName>
    <definedName name="S.05.01.01.02.TT" localSheetId="3">'S.05.01.01 NL C0020'!#REF!</definedName>
    <definedName name="S.05.01.01.02.TT" localSheetId="4">'S.05.01.01 NL C0030'!#REF!</definedName>
    <definedName name="S.05.01.01.02.TT" localSheetId="5">'S.05.01.01 NL C0040'!#REF!</definedName>
    <definedName name="S.05.01.01.02.TT" localSheetId="6">'S.05.01.01 NL C0050'!#REF!</definedName>
    <definedName name="S.05.01.01.02.TT" localSheetId="7">'S.05.01.01 NL C0060'!#REF!</definedName>
    <definedName name="S.05.01.01.02.TT" localSheetId="8">'S.05.01.01 NL C0070'!#REF!</definedName>
    <definedName name="S.05.01.01.02.TT" localSheetId="9">'S.05.01.01 NL C0080'!#REF!</definedName>
    <definedName name="S.05.01.01.02.TT" localSheetId="10">'S.05.01.01 NL C0090'!#REF!</definedName>
    <definedName name="S.05.01.01.02.TT" localSheetId="11">'S.05.01.01 NL C0100'!#REF!</definedName>
    <definedName name="S.05.01.01.02.TT" localSheetId="12">'S.05.01.01 NL C0110'!#REF!</definedName>
    <definedName name="S.05.01.01.02.TT" localSheetId="13">'S.05.01.01 NL C0120'!#REF!</definedName>
    <definedName name="S.05.01.01.02.TTC" localSheetId="1">'S.05.01.01 L'!#REF!</definedName>
    <definedName name="S.05.01.01.02.TTC" localSheetId="14">'S.05.01.01 L 0210'!#REF!</definedName>
    <definedName name="S.05.01.01.02.TTC" localSheetId="15">'S.05.01.01 L 0220'!#REF!</definedName>
    <definedName name="S.05.01.01.02.TTC" localSheetId="16">'S.05.01.01 L 0230'!#REF!</definedName>
    <definedName name="S.05.01.01.02.TTC" localSheetId="17">'S.05.01.01 L 0240'!#REF!</definedName>
    <definedName name="S.05.01.01.02.TTC" localSheetId="18">'S.05.01.01 L 0250'!#REF!</definedName>
    <definedName name="S.05.01.01.02.TTC" localSheetId="19">'S.05.01.01 L 0260'!#REF!</definedName>
    <definedName name="S.05.01.01.02.TTC" localSheetId="20">'S.05.01.01 L 0270'!#REF!</definedName>
    <definedName name="S.05.01.01.02.TTC" localSheetId="21">'S.05.01.01 L 0280'!#REF!</definedName>
    <definedName name="S.05.01.01.02.TTC" localSheetId="0">'S.05.01.01 NL'!#REF!</definedName>
    <definedName name="S.05.01.01.02.TTC" localSheetId="2">'S.05.01.01 NL C0010'!#REF!</definedName>
    <definedName name="S.05.01.01.02.TTC" localSheetId="3">'S.05.01.01 NL C0020'!#REF!</definedName>
    <definedName name="S.05.01.01.02.TTC" localSheetId="4">'S.05.01.01 NL C0030'!#REF!</definedName>
    <definedName name="S.05.01.01.02.TTC" localSheetId="5">'S.05.01.01 NL C0040'!#REF!</definedName>
    <definedName name="S.05.01.01.02.TTC" localSheetId="6">'S.05.01.01 NL C0050'!#REF!</definedName>
    <definedName name="S.05.01.01.02.TTC" localSheetId="7">'S.05.01.01 NL C0060'!#REF!</definedName>
    <definedName name="S.05.01.01.02.TTC" localSheetId="8">'S.05.01.01 NL C0070'!#REF!</definedName>
    <definedName name="S.05.01.01.02.TTC" localSheetId="9">'S.05.01.01 NL C0080'!#REF!</definedName>
    <definedName name="S.05.01.01.02.TTC" localSheetId="10">'S.05.01.01 NL C0090'!#REF!</definedName>
    <definedName name="S.05.01.01.02.TTC" localSheetId="11">'S.05.01.01 NL C0100'!#REF!</definedName>
    <definedName name="S.05.01.01.02.TTC" localSheetId="12">'S.05.01.01 NL C0110'!#REF!</definedName>
    <definedName name="S.05.01.01.02.TTC" localSheetId="13">'S.05.01.01 NL C0120'!#REF!</definedName>
    <definedName name="S.05.01.01.02.X" localSheetId="1">'S.05.01.01 L'!#REF!</definedName>
    <definedName name="S.05.01.01.02.X" localSheetId="14">'S.05.01.01 L 0210'!#REF!</definedName>
    <definedName name="S.05.01.01.02.X" localSheetId="15">'S.05.01.01 L 0220'!#REF!</definedName>
    <definedName name="S.05.01.01.02.X" localSheetId="16">'S.05.01.01 L 0230'!#REF!</definedName>
    <definedName name="S.05.01.01.02.X" localSheetId="17">'S.05.01.01 L 0240'!#REF!</definedName>
    <definedName name="S.05.01.01.02.X" localSheetId="18">'S.05.01.01 L 0250'!#REF!</definedName>
    <definedName name="S.05.01.01.02.X" localSheetId="19">'S.05.01.01 L 0260'!#REF!</definedName>
    <definedName name="S.05.01.01.02.X" localSheetId="20">'S.05.01.01 L 0270'!#REF!</definedName>
    <definedName name="S.05.01.01.02.X" localSheetId="21">'S.05.01.01 L 0280'!#REF!</definedName>
    <definedName name="S.05.01.01.02.X" localSheetId="0">'S.05.01.01 NL'!#REF!</definedName>
    <definedName name="S.05.01.01.02.X" localSheetId="2">'S.05.01.01 NL C0010'!#REF!</definedName>
    <definedName name="S.05.01.01.02.X" localSheetId="3">'S.05.01.01 NL C0020'!#REF!</definedName>
    <definedName name="S.05.01.01.02.X" localSheetId="4">'S.05.01.01 NL C0030'!#REF!</definedName>
    <definedName name="S.05.01.01.02.X" localSheetId="5">'S.05.01.01 NL C0040'!#REF!</definedName>
    <definedName name="S.05.01.01.02.X" localSheetId="6">'S.05.01.01 NL C0050'!#REF!</definedName>
    <definedName name="S.05.01.01.02.X" localSheetId="7">'S.05.01.01 NL C0060'!#REF!</definedName>
    <definedName name="S.05.01.01.02.X" localSheetId="8">'S.05.01.01 NL C0070'!#REF!</definedName>
    <definedName name="S.05.01.01.02.X" localSheetId="9">'S.05.01.01 NL C0080'!#REF!</definedName>
    <definedName name="S.05.01.01.02.X" localSheetId="10">'S.05.01.01 NL C0090'!#REF!</definedName>
    <definedName name="S.05.01.01.02.X" localSheetId="11">'S.05.01.01 NL C0100'!#REF!</definedName>
    <definedName name="S.05.01.01.02.X" localSheetId="12">'S.05.01.01 NL C0110'!#REF!</definedName>
    <definedName name="S.05.01.01.02.X" localSheetId="13">'S.05.01.01 NL C0120'!#REF!</definedName>
    <definedName name="S.05.01.01.02.Y" localSheetId="1">'S.05.01.01 L'!#REF!</definedName>
    <definedName name="S.05.01.01.02.Y" localSheetId="14">'S.05.01.01 L 0210'!#REF!</definedName>
    <definedName name="S.05.01.01.02.Y" localSheetId="15">'S.05.01.01 L 0220'!#REF!</definedName>
    <definedName name="S.05.01.01.02.Y" localSheetId="16">'S.05.01.01 L 0230'!#REF!</definedName>
    <definedName name="S.05.01.01.02.Y" localSheetId="17">'S.05.01.01 L 0240'!#REF!</definedName>
    <definedName name="S.05.01.01.02.Y" localSheetId="18">'S.05.01.01 L 0250'!#REF!</definedName>
    <definedName name="S.05.01.01.02.Y" localSheetId="19">'S.05.01.01 L 0260'!#REF!</definedName>
    <definedName name="S.05.01.01.02.Y" localSheetId="20">'S.05.01.01 L 0270'!#REF!</definedName>
    <definedName name="S.05.01.01.02.Y" localSheetId="21">'S.05.01.01 L 0280'!#REF!</definedName>
    <definedName name="S.05.01.01.02.Y" localSheetId="0">'S.05.01.01 NL'!#REF!</definedName>
    <definedName name="S.05.01.01.02.Y" localSheetId="2">'S.05.01.01 NL C0010'!#REF!</definedName>
    <definedName name="S.05.01.01.02.Y" localSheetId="3">'S.05.01.01 NL C0020'!#REF!</definedName>
    <definedName name="S.05.01.01.02.Y" localSheetId="4">'S.05.01.01 NL C0030'!#REF!</definedName>
    <definedName name="S.05.01.01.02.Y" localSheetId="5">'S.05.01.01 NL C0040'!#REF!</definedName>
    <definedName name="S.05.01.01.02.Y" localSheetId="6">'S.05.01.01 NL C0050'!#REF!</definedName>
    <definedName name="S.05.01.01.02.Y" localSheetId="7">'S.05.01.01 NL C0060'!#REF!</definedName>
    <definedName name="S.05.01.01.02.Y" localSheetId="8">'S.05.01.01 NL C0070'!#REF!</definedName>
    <definedName name="S.05.01.01.02.Y" localSheetId="9">'S.05.01.01 NL C0080'!#REF!</definedName>
    <definedName name="S.05.01.01.02.Y" localSheetId="10">'S.05.01.01 NL C0090'!#REF!</definedName>
    <definedName name="S.05.01.01.02.Y" localSheetId="11">'S.05.01.01 NL C0100'!#REF!</definedName>
    <definedName name="S.05.01.01.02.Y" localSheetId="12">'S.05.01.01 NL C0110'!#REF!</definedName>
    <definedName name="S.05.01.01.02.Y" localSheetId="13">'S.05.01.01 NL C0120'!#REF!</definedName>
    <definedName name="S.05.01.01.02.Z" localSheetId="1">'S.05.01.01 L'!#REF!</definedName>
    <definedName name="S.05.01.01.02.Z" localSheetId="14">'S.05.01.01 L 0210'!#REF!</definedName>
    <definedName name="S.05.01.01.02.Z" localSheetId="15">'S.05.01.01 L 0220'!#REF!</definedName>
    <definedName name="S.05.01.01.02.Z" localSheetId="16">'S.05.01.01 L 0230'!#REF!</definedName>
    <definedName name="S.05.01.01.02.Z" localSheetId="17">'S.05.01.01 L 0240'!#REF!</definedName>
    <definedName name="S.05.01.01.02.Z" localSheetId="18">'S.05.01.01 L 0250'!#REF!</definedName>
    <definedName name="S.05.01.01.02.Z" localSheetId="19">'S.05.01.01 L 0260'!#REF!</definedName>
    <definedName name="S.05.01.01.02.Z" localSheetId="20">'S.05.01.01 L 0270'!#REF!</definedName>
    <definedName name="S.05.01.01.02.Z" localSheetId="21">'S.05.01.01 L 0280'!#REF!</definedName>
    <definedName name="S.05.01.01.02.Z" localSheetId="0">'S.05.01.01 NL'!#REF!</definedName>
    <definedName name="S.05.01.01.02.Z" localSheetId="2">'S.05.01.01 NL C0010'!#REF!</definedName>
    <definedName name="S.05.01.01.02.Z" localSheetId="3">'S.05.01.01 NL C0020'!#REF!</definedName>
    <definedName name="S.05.01.01.02.Z" localSheetId="4">'S.05.01.01 NL C0030'!#REF!</definedName>
    <definedName name="S.05.01.01.02.Z" localSheetId="5">'S.05.01.01 NL C0040'!#REF!</definedName>
    <definedName name="S.05.01.01.02.Z" localSheetId="6">'S.05.01.01 NL C0050'!#REF!</definedName>
    <definedName name="S.05.01.01.02.Z" localSheetId="7">'S.05.01.01 NL C0060'!#REF!</definedName>
    <definedName name="S.05.01.01.02.Z" localSheetId="8">'S.05.01.01 NL C0070'!#REF!</definedName>
    <definedName name="S.05.01.01.02.Z" localSheetId="9">'S.05.01.01 NL C0080'!#REF!</definedName>
    <definedName name="S.05.01.01.02.Z" localSheetId="10">'S.05.01.01 NL C0090'!#REF!</definedName>
    <definedName name="S.05.01.01.02.Z" localSheetId="11">'S.05.01.01 NL C0100'!#REF!</definedName>
    <definedName name="S.05.01.01.02.Z" localSheetId="12">'S.05.01.01 NL C0110'!#REF!</definedName>
    <definedName name="S.05.01.01.02.Z" localSheetId="13">'S.05.01.01 NL C0120'!#REF!</definedName>
    <definedName name="S.05.01.01.VC" localSheetId="1">'S.05.01.01 L'!$A$2</definedName>
    <definedName name="S.05.01.01.VC" localSheetId="14">'S.05.01.01 L 0210'!$A$2</definedName>
    <definedName name="S.05.01.01.VC" localSheetId="15">'S.05.01.01 L 0220'!$A$2</definedName>
    <definedName name="S.05.01.01.VC" localSheetId="16">'S.05.01.01 L 0230'!$A$2</definedName>
    <definedName name="S.05.01.01.VC" localSheetId="17">'S.05.01.01 L 0240'!$A$2</definedName>
    <definedName name="S.05.01.01.VC" localSheetId="18">'S.05.01.01 L 0250'!$A$2</definedName>
    <definedName name="S.05.01.01.VC" localSheetId="19">'S.05.01.01 L 0260'!$A$2</definedName>
    <definedName name="S.05.01.01.VC" localSheetId="20">'S.05.01.01 L 0270'!$A$2</definedName>
    <definedName name="S.05.01.01.VC" localSheetId="21">'S.05.01.01 L 0280'!$A$2</definedName>
    <definedName name="S.05.01.01.VC" localSheetId="0">'S.05.01.01 NL'!$A$2</definedName>
    <definedName name="S.05.01.01.VC" localSheetId="2">'S.05.01.01 NL C0010'!$A$2</definedName>
    <definedName name="S.05.01.01.VC" localSheetId="3">'S.05.01.01 NL C0020'!$A$2</definedName>
    <definedName name="S.05.01.01.VC" localSheetId="4">'S.05.01.01 NL C0030'!$A$2</definedName>
    <definedName name="S.05.01.01.VC" localSheetId="5">'S.05.01.01 NL C0040'!$A$2</definedName>
    <definedName name="S.05.01.01.VC" localSheetId="6">'S.05.01.01 NL C0050'!$A$2</definedName>
    <definedName name="S.05.01.01.VC" localSheetId="7">'S.05.01.01 NL C0060'!$A$2</definedName>
    <definedName name="S.05.01.01.VC" localSheetId="8">'S.05.01.01 NL C0070'!$A$2</definedName>
    <definedName name="S.05.01.01.VC" localSheetId="9">'S.05.01.01 NL C0080'!$A$2</definedName>
    <definedName name="S.05.01.01.VC" localSheetId="10">'S.05.01.01 NL C0090'!$A$2</definedName>
    <definedName name="S.05.01.01.VC" localSheetId="11">'S.05.01.01 NL C0100'!$A$2</definedName>
    <definedName name="S.05.01.01.VC" localSheetId="12">'S.05.01.01 NL C0110'!$A$2</definedName>
    <definedName name="S.05.01.01.VC" localSheetId="13">'S.05.01.01 NL C0120'!$A$2</definedName>
    <definedName name="SAPBEXhrIndnt" hidden="1">1</definedName>
    <definedName name="SAPBEXrevision" hidden="1">6</definedName>
    <definedName name="SAPBEXsysID" hidden="1">"RBE"</definedName>
    <definedName name="SAPBEXwbID" hidden="1">"4TGAU9Q3MNMFS4QMDVW73KWMV"</definedName>
    <definedName name="Start_year">#REF!</definedName>
    <definedName name="sum_assured">#REF!</definedName>
    <definedName name="WORKBOOK_SAPBEXq0002">"DP_4"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" i="44" l="1"/>
  <c r="A49" i="44"/>
  <c r="G43" i="44"/>
  <c r="D43" i="44"/>
  <c r="G40" i="44"/>
  <c r="G39" i="44"/>
  <c r="G38" i="44"/>
  <c r="G36" i="44"/>
  <c r="G35" i="44"/>
  <c r="G34" i="44"/>
  <c r="G32" i="44"/>
  <c r="G31" i="44"/>
  <c r="G30" i="44"/>
  <c r="G28" i="44"/>
  <c r="G27" i="44"/>
  <c r="G26" i="44"/>
  <c r="G24" i="44"/>
  <c r="G23" i="44"/>
  <c r="G22" i="44"/>
  <c r="G20" i="44"/>
  <c r="D20" i="44"/>
  <c r="G19" i="44"/>
  <c r="D19" i="44"/>
  <c r="G18" i="44"/>
  <c r="D18" i="44"/>
  <c r="G17" i="44"/>
  <c r="D17" i="44"/>
  <c r="G15" i="44"/>
  <c r="D15" i="44"/>
  <c r="G14" i="44"/>
  <c r="D14" i="44"/>
  <c r="G13" i="44"/>
  <c r="D13" i="44"/>
  <c r="G11" i="44"/>
  <c r="D11" i="44"/>
  <c r="G10" i="44"/>
  <c r="D10" i="44"/>
  <c r="G9" i="44"/>
  <c r="D9" i="44"/>
  <c r="U6" i="44"/>
  <c r="T6" i="44"/>
  <c r="S6" i="44"/>
  <c r="R6" i="44"/>
  <c r="Q6" i="44"/>
  <c r="P6" i="44"/>
  <c r="O6" i="44"/>
  <c r="N6" i="44"/>
  <c r="M6" i="44"/>
  <c r="L6" i="44"/>
  <c r="K6" i="44"/>
  <c r="J6" i="44"/>
  <c r="I6" i="44"/>
  <c r="H6" i="44"/>
  <c r="G6" i="44"/>
  <c r="F6" i="44"/>
  <c r="E6" i="44"/>
  <c r="D6" i="44"/>
  <c r="C1" i="44"/>
  <c r="B1" i="44"/>
  <c r="A50" i="43"/>
  <c r="A49" i="43"/>
  <c r="G43" i="43"/>
  <c r="D43" i="43"/>
  <c r="G40" i="43"/>
  <c r="G39" i="43"/>
  <c r="G38" i="43"/>
  <c r="G36" i="43"/>
  <c r="G35" i="43"/>
  <c r="G34" i="43"/>
  <c r="G32" i="43"/>
  <c r="G31" i="43"/>
  <c r="G30" i="43"/>
  <c r="G28" i="43"/>
  <c r="G27" i="43"/>
  <c r="G26" i="43"/>
  <c r="G24" i="43"/>
  <c r="G23" i="43"/>
  <c r="G22" i="43"/>
  <c r="G20" i="43"/>
  <c r="D20" i="43"/>
  <c r="G19" i="43"/>
  <c r="D19" i="43"/>
  <c r="G18" i="43"/>
  <c r="D18" i="43"/>
  <c r="G17" i="43"/>
  <c r="D17" i="43"/>
  <c r="G15" i="43"/>
  <c r="D15" i="43"/>
  <c r="G14" i="43"/>
  <c r="D14" i="43"/>
  <c r="G13" i="43"/>
  <c r="D13" i="43"/>
  <c r="G11" i="43"/>
  <c r="D11" i="43"/>
  <c r="G10" i="43"/>
  <c r="D10" i="43"/>
  <c r="G9" i="43"/>
  <c r="D9" i="43"/>
  <c r="U6" i="43"/>
  <c r="T6" i="43"/>
  <c r="S6" i="43"/>
  <c r="R6" i="43"/>
  <c r="Q6" i="43"/>
  <c r="P6" i="43"/>
  <c r="O6" i="43"/>
  <c r="N6" i="43"/>
  <c r="M6" i="43"/>
  <c r="L6" i="43"/>
  <c r="K6" i="43"/>
  <c r="J6" i="43"/>
  <c r="I6" i="43"/>
  <c r="H6" i="43"/>
  <c r="G6" i="43"/>
  <c r="F6" i="43"/>
  <c r="E6" i="43"/>
  <c r="D6" i="43"/>
  <c r="C1" i="43"/>
  <c r="B1" i="43"/>
  <c r="A50" i="42"/>
  <c r="A49" i="42"/>
  <c r="G43" i="42"/>
  <c r="D43" i="42"/>
  <c r="G40" i="42"/>
  <c r="G39" i="42"/>
  <c r="G38" i="42"/>
  <c r="G36" i="42"/>
  <c r="G35" i="42"/>
  <c r="G34" i="42"/>
  <c r="G32" i="42"/>
  <c r="G31" i="42"/>
  <c r="G30" i="42"/>
  <c r="G28" i="42"/>
  <c r="G27" i="42"/>
  <c r="G26" i="42"/>
  <c r="G24" i="42"/>
  <c r="G23" i="42"/>
  <c r="G22" i="42"/>
  <c r="G20" i="42"/>
  <c r="D20" i="42"/>
  <c r="G19" i="42"/>
  <c r="D19" i="42"/>
  <c r="G18" i="42"/>
  <c r="D18" i="42"/>
  <c r="G17" i="42"/>
  <c r="D17" i="42"/>
  <c r="G15" i="42"/>
  <c r="D15" i="42"/>
  <c r="G14" i="42"/>
  <c r="D14" i="42"/>
  <c r="G13" i="42"/>
  <c r="D13" i="42"/>
  <c r="G11" i="42"/>
  <c r="D11" i="42"/>
  <c r="G10" i="42"/>
  <c r="D10" i="42"/>
  <c r="G9" i="42"/>
  <c r="D9" i="42"/>
  <c r="U6" i="42"/>
  <c r="T6" i="42"/>
  <c r="S6" i="42"/>
  <c r="R6" i="42"/>
  <c r="Q6" i="42"/>
  <c r="P6" i="42"/>
  <c r="O6" i="42"/>
  <c r="N6" i="42"/>
  <c r="M6" i="42"/>
  <c r="L6" i="42"/>
  <c r="K6" i="42"/>
  <c r="J6" i="42"/>
  <c r="I6" i="42"/>
  <c r="H6" i="42"/>
  <c r="G6" i="42"/>
  <c r="F6" i="42"/>
  <c r="E6" i="42"/>
  <c r="D6" i="42"/>
  <c r="C1" i="42"/>
  <c r="B1" i="42"/>
  <c r="A50" i="41"/>
  <c r="A49" i="41"/>
  <c r="G43" i="41"/>
  <c r="D43" i="41"/>
  <c r="G40" i="41"/>
  <c r="G39" i="41"/>
  <c r="G38" i="41"/>
  <c r="G36" i="41"/>
  <c r="G35" i="41"/>
  <c r="G34" i="41"/>
  <c r="G32" i="41"/>
  <c r="G31" i="41"/>
  <c r="G30" i="41"/>
  <c r="G28" i="41"/>
  <c r="G27" i="41"/>
  <c r="G26" i="41"/>
  <c r="G24" i="41"/>
  <c r="G23" i="41"/>
  <c r="G22" i="41"/>
  <c r="G20" i="41"/>
  <c r="D20" i="41"/>
  <c r="G19" i="41"/>
  <c r="D19" i="41"/>
  <c r="G18" i="41"/>
  <c r="D18" i="41"/>
  <c r="G17" i="41"/>
  <c r="D17" i="41"/>
  <c r="G15" i="41"/>
  <c r="D15" i="41"/>
  <c r="G14" i="41"/>
  <c r="D14" i="41"/>
  <c r="G13" i="41"/>
  <c r="D13" i="41"/>
  <c r="G11" i="41"/>
  <c r="D11" i="41"/>
  <c r="G10" i="41"/>
  <c r="D10" i="41"/>
  <c r="G9" i="41"/>
  <c r="D9" i="41"/>
  <c r="U6" i="41"/>
  <c r="T6" i="41"/>
  <c r="S6" i="41"/>
  <c r="R6" i="41"/>
  <c r="Q6" i="41"/>
  <c r="P6" i="41"/>
  <c r="O6" i="41"/>
  <c r="N6" i="41"/>
  <c r="M6" i="41"/>
  <c r="L6" i="41"/>
  <c r="K6" i="41"/>
  <c r="J6" i="41"/>
  <c r="I6" i="41"/>
  <c r="H6" i="41"/>
  <c r="G6" i="41"/>
  <c r="F6" i="41"/>
  <c r="E6" i="41"/>
  <c r="D6" i="41"/>
  <c r="C1" i="41"/>
  <c r="B1" i="41"/>
  <c r="A50" i="40"/>
  <c r="A49" i="40"/>
  <c r="G43" i="40"/>
  <c r="D43" i="40"/>
  <c r="G40" i="40"/>
  <c r="G39" i="40"/>
  <c r="G38" i="40"/>
  <c r="G36" i="40"/>
  <c r="G35" i="40"/>
  <c r="G34" i="40"/>
  <c r="G32" i="40"/>
  <c r="G31" i="40"/>
  <c r="G30" i="40"/>
  <c r="G28" i="40"/>
  <c r="G27" i="40"/>
  <c r="G26" i="40"/>
  <c r="G24" i="40"/>
  <c r="G23" i="40"/>
  <c r="G22" i="40"/>
  <c r="G20" i="40"/>
  <c r="D20" i="40"/>
  <c r="G19" i="40"/>
  <c r="D19" i="40"/>
  <c r="G18" i="40"/>
  <c r="D18" i="40"/>
  <c r="G17" i="40"/>
  <c r="D17" i="40"/>
  <c r="G15" i="40"/>
  <c r="D15" i="40"/>
  <c r="G14" i="40"/>
  <c r="D14" i="40"/>
  <c r="G13" i="40"/>
  <c r="D13" i="40"/>
  <c r="G11" i="40"/>
  <c r="D11" i="40"/>
  <c r="G10" i="40"/>
  <c r="D10" i="40"/>
  <c r="G9" i="40"/>
  <c r="D9" i="40"/>
  <c r="U6" i="40"/>
  <c r="T6" i="40"/>
  <c r="S6" i="40"/>
  <c r="R6" i="40"/>
  <c r="Q6" i="40"/>
  <c r="P6" i="40"/>
  <c r="O6" i="40"/>
  <c r="N6" i="40"/>
  <c r="M6" i="40"/>
  <c r="L6" i="40"/>
  <c r="K6" i="40"/>
  <c r="J6" i="40"/>
  <c r="I6" i="40"/>
  <c r="H6" i="40"/>
  <c r="G6" i="40"/>
  <c r="F6" i="40"/>
  <c r="E6" i="40"/>
  <c r="D6" i="40"/>
  <c r="C1" i="40"/>
  <c r="B1" i="40"/>
  <c r="A50" i="39"/>
  <c r="A49" i="39"/>
  <c r="G43" i="39"/>
  <c r="D43" i="39"/>
  <c r="G40" i="39"/>
  <c r="G39" i="39"/>
  <c r="G38" i="39"/>
  <c r="G36" i="39"/>
  <c r="G35" i="39"/>
  <c r="G34" i="39"/>
  <c r="G32" i="39"/>
  <c r="G31" i="39"/>
  <c r="G30" i="39"/>
  <c r="G28" i="39"/>
  <c r="G27" i="39"/>
  <c r="G26" i="39"/>
  <c r="G24" i="39"/>
  <c r="G23" i="39"/>
  <c r="G22" i="39"/>
  <c r="G20" i="39"/>
  <c r="D20" i="39"/>
  <c r="G19" i="39"/>
  <c r="D19" i="39"/>
  <c r="G18" i="39"/>
  <c r="D18" i="39"/>
  <c r="G17" i="39"/>
  <c r="D17" i="39"/>
  <c r="G15" i="39"/>
  <c r="D15" i="39"/>
  <c r="G14" i="39"/>
  <c r="D14" i="39"/>
  <c r="G13" i="39"/>
  <c r="D13" i="39"/>
  <c r="G11" i="39"/>
  <c r="D11" i="39"/>
  <c r="G10" i="39"/>
  <c r="D10" i="39"/>
  <c r="G9" i="39"/>
  <c r="D9" i="39"/>
  <c r="U6" i="39"/>
  <c r="T6" i="39"/>
  <c r="S6" i="39"/>
  <c r="R6" i="39"/>
  <c r="Q6" i="39"/>
  <c r="P6" i="39"/>
  <c r="O6" i="39"/>
  <c r="N6" i="39"/>
  <c r="M6" i="39"/>
  <c r="L6" i="39"/>
  <c r="K6" i="39"/>
  <c r="J6" i="39"/>
  <c r="I6" i="39"/>
  <c r="H6" i="39"/>
  <c r="G6" i="39"/>
  <c r="F6" i="39"/>
  <c r="E6" i="39"/>
  <c r="D6" i="39"/>
  <c r="C1" i="39"/>
  <c r="B1" i="39"/>
  <c r="A50" i="38"/>
  <c r="A49" i="38"/>
  <c r="G43" i="38"/>
  <c r="D43" i="38"/>
  <c r="G40" i="38"/>
  <c r="G39" i="38"/>
  <c r="G38" i="38"/>
  <c r="G36" i="38"/>
  <c r="G35" i="38"/>
  <c r="G34" i="38"/>
  <c r="G32" i="38"/>
  <c r="G31" i="38"/>
  <c r="G30" i="38"/>
  <c r="G28" i="38"/>
  <c r="G27" i="38"/>
  <c r="G26" i="38"/>
  <c r="G24" i="38"/>
  <c r="G23" i="38"/>
  <c r="G22" i="38"/>
  <c r="G20" i="38"/>
  <c r="D20" i="38"/>
  <c r="G19" i="38"/>
  <c r="D19" i="38"/>
  <c r="G18" i="38"/>
  <c r="D18" i="38"/>
  <c r="G17" i="38"/>
  <c r="D17" i="38"/>
  <c r="G15" i="38"/>
  <c r="D15" i="38"/>
  <c r="G14" i="38"/>
  <c r="D14" i="38"/>
  <c r="G13" i="38"/>
  <c r="D13" i="38"/>
  <c r="G11" i="38"/>
  <c r="D11" i="38"/>
  <c r="G10" i="38"/>
  <c r="D10" i="38"/>
  <c r="G9" i="38"/>
  <c r="D9" i="38"/>
  <c r="U6" i="38"/>
  <c r="T6" i="38"/>
  <c r="S6" i="38"/>
  <c r="R6" i="38"/>
  <c r="Q6" i="38"/>
  <c r="P6" i="38"/>
  <c r="O6" i="38"/>
  <c r="N6" i="38"/>
  <c r="M6" i="38"/>
  <c r="L6" i="38"/>
  <c r="K6" i="38"/>
  <c r="J6" i="38"/>
  <c r="I6" i="38"/>
  <c r="H6" i="38"/>
  <c r="G6" i="38"/>
  <c r="F6" i="38"/>
  <c r="E6" i="38"/>
  <c r="D6" i="38"/>
  <c r="C1" i="38"/>
  <c r="B1" i="38"/>
  <c r="A50" i="37"/>
  <c r="A49" i="37"/>
  <c r="G43" i="37"/>
  <c r="D43" i="37"/>
  <c r="G40" i="37"/>
  <c r="G39" i="37"/>
  <c r="G38" i="37"/>
  <c r="G36" i="37"/>
  <c r="G35" i="37"/>
  <c r="G34" i="37"/>
  <c r="G32" i="37"/>
  <c r="G31" i="37"/>
  <c r="G30" i="37"/>
  <c r="G28" i="37"/>
  <c r="G27" i="37"/>
  <c r="G26" i="37"/>
  <c r="G24" i="37"/>
  <c r="G23" i="37"/>
  <c r="G22" i="37"/>
  <c r="G20" i="37"/>
  <c r="D20" i="37"/>
  <c r="G19" i="37"/>
  <c r="D19" i="37"/>
  <c r="G18" i="37"/>
  <c r="D18" i="37"/>
  <c r="G17" i="37"/>
  <c r="D17" i="37"/>
  <c r="G15" i="37"/>
  <c r="D15" i="37"/>
  <c r="G14" i="37"/>
  <c r="D14" i="37"/>
  <c r="G13" i="37"/>
  <c r="D13" i="37"/>
  <c r="G11" i="37"/>
  <c r="D11" i="37"/>
  <c r="G10" i="37"/>
  <c r="D10" i="37"/>
  <c r="G9" i="37"/>
  <c r="D9" i="37"/>
  <c r="U6" i="37"/>
  <c r="T6" i="37"/>
  <c r="S6" i="37"/>
  <c r="R6" i="37"/>
  <c r="Q6" i="37"/>
  <c r="P6" i="37"/>
  <c r="O6" i="37"/>
  <c r="N6" i="37"/>
  <c r="M6" i="37"/>
  <c r="L6" i="37"/>
  <c r="K6" i="37"/>
  <c r="J6" i="37"/>
  <c r="I6" i="37"/>
  <c r="H6" i="37"/>
  <c r="G6" i="37"/>
  <c r="F6" i="37"/>
  <c r="E6" i="37"/>
  <c r="D6" i="37"/>
  <c r="C1" i="37"/>
  <c r="B1" i="37"/>
  <c r="A65" i="36"/>
  <c r="A64" i="36"/>
  <c r="U6" i="36"/>
  <c r="T6" i="36"/>
  <c r="S6" i="36"/>
  <c r="R6" i="36"/>
  <c r="Q6" i="36"/>
  <c r="P6" i="36"/>
  <c r="O6" i="36"/>
  <c r="N6" i="36"/>
  <c r="M6" i="36"/>
  <c r="L6" i="36"/>
  <c r="K6" i="36"/>
  <c r="J6" i="36"/>
  <c r="I6" i="36"/>
  <c r="H6" i="36"/>
  <c r="G6" i="36"/>
  <c r="F6" i="36"/>
  <c r="E6" i="36"/>
  <c r="D6" i="36"/>
  <c r="C1" i="36"/>
  <c r="B1" i="36"/>
  <c r="A65" i="35"/>
  <c r="A64" i="35"/>
  <c r="U6" i="35"/>
  <c r="T6" i="35"/>
  <c r="S6" i="35"/>
  <c r="R6" i="35"/>
  <c r="Q6" i="35"/>
  <c r="P6" i="35"/>
  <c r="O6" i="35"/>
  <c r="N6" i="35"/>
  <c r="M6" i="35"/>
  <c r="L6" i="35"/>
  <c r="K6" i="35"/>
  <c r="J6" i="35"/>
  <c r="I6" i="35"/>
  <c r="H6" i="35"/>
  <c r="G6" i="35"/>
  <c r="F6" i="35"/>
  <c r="E6" i="35"/>
  <c r="D6" i="35"/>
  <c r="C1" i="35"/>
  <c r="B1" i="35"/>
  <c r="A65" i="34"/>
  <c r="A64" i="34"/>
  <c r="U6" i="34"/>
  <c r="T6" i="34"/>
  <c r="S6" i="34"/>
  <c r="R6" i="34"/>
  <c r="Q6" i="34"/>
  <c r="P6" i="34"/>
  <c r="O6" i="34"/>
  <c r="N6" i="34"/>
  <c r="M6" i="34"/>
  <c r="L6" i="34"/>
  <c r="K6" i="34"/>
  <c r="J6" i="34"/>
  <c r="I6" i="34"/>
  <c r="H6" i="34"/>
  <c r="G6" i="34"/>
  <c r="F6" i="34"/>
  <c r="E6" i="34"/>
  <c r="D6" i="34"/>
  <c r="C1" i="34"/>
  <c r="B1" i="34"/>
  <c r="A65" i="33"/>
  <c r="A64" i="33"/>
  <c r="U6" i="33"/>
  <c r="T6" i="33"/>
  <c r="S6" i="33"/>
  <c r="R6" i="33"/>
  <c r="Q6" i="33"/>
  <c r="P6" i="33"/>
  <c r="O6" i="33"/>
  <c r="N6" i="33"/>
  <c r="M6" i="33"/>
  <c r="L6" i="33"/>
  <c r="K6" i="33"/>
  <c r="J6" i="33"/>
  <c r="I6" i="33"/>
  <c r="H6" i="33"/>
  <c r="G6" i="33"/>
  <c r="F6" i="33"/>
  <c r="E6" i="33"/>
  <c r="D6" i="33"/>
  <c r="C1" i="33"/>
  <c r="B1" i="33"/>
  <c r="A65" i="32"/>
  <c r="A64" i="32"/>
  <c r="U6" i="32"/>
  <c r="T6" i="32"/>
  <c r="S6" i="32"/>
  <c r="R6" i="32"/>
  <c r="Q6" i="32"/>
  <c r="P6" i="32"/>
  <c r="O6" i="32"/>
  <c r="N6" i="32"/>
  <c r="M6" i="32"/>
  <c r="L6" i="32"/>
  <c r="K6" i="32"/>
  <c r="J6" i="32"/>
  <c r="I6" i="32"/>
  <c r="H6" i="32"/>
  <c r="G6" i="32"/>
  <c r="F6" i="32"/>
  <c r="E6" i="32"/>
  <c r="D6" i="32"/>
  <c r="C1" i="32"/>
  <c r="B1" i="32"/>
  <c r="A65" i="31"/>
  <c r="A64" i="31"/>
  <c r="U6" i="31"/>
  <c r="T6" i="31"/>
  <c r="S6" i="31"/>
  <c r="R6" i="31"/>
  <c r="Q6" i="31"/>
  <c r="P6" i="31"/>
  <c r="O6" i="31"/>
  <c r="N6" i="31"/>
  <c r="M6" i="31"/>
  <c r="L6" i="31"/>
  <c r="K6" i="31"/>
  <c r="J6" i="31"/>
  <c r="I6" i="31"/>
  <c r="H6" i="31"/>
  <c r="G6" i="31"/>
  <c r="F6" i="31"/>
  <c r="E6" i="31"/>
  <c r="D6" i="31"/>
  <c r="C1" i="31"/>
  <c r="B1" i="31"/>
  <c r="A65" i="30"/>
  <c r="A64" i="30"/>
  <c r="U6" i="30"/>
  <c r="T6" i="30"/>
  <c r="S6" i="30"/>
  <c r="R6" i="30"/>
  <c r="Q6" i="30"/>
  <c r="P6" i="30"/>
  <c r="O6" i="30"/>
  <c r="N6" i="30"/>
  <c r="M6" i="30"/>
  <c r="L6" i="30"/>
  <c r="K6" i="30"/>
  <c r="J6" i="30"/>
  <c r="I6" i="30"/>
  <c r="H6" i="30"/>
  <c r="G6" i="30"/>
  <c r="F6" i="30"/>
  <c r="E6" i="30"/>
  <c r="D6" i="30"/>
  <c r="C1" i="30"/>
  <c r="B1" i="30"/>
  <c r="A65" i="29"/>
  <c r="A64" i="29"/>
  <c r="U6" i="29"/>
  <c r="T6" i="29"/>
  <c r="S6" i="29"/>
  <c r="R6" i="29"/>
  <c r="Q6" i="29"/>
  <c r="P6" i="29"/>
  <c r="O6" i="29"/>
  <c r="N6" i="29"/>
  <c r="M6" i="29"/>
  <c r="L6" i="29"/>
  <c r="K6" i="29"/>
  <c r="J6" i="29"/>
  <c r="I6" i="29"/>
  <c r="H6" i="29"/>
  <c r="G6" i="29"/>
  <c r="F6" i="29"/>
  <c r="E6" i="29"/>
  <c r="D6" i="29"/>
  <c r="C1" i="29"/>
  <c r="B1" i="29"/>
  <c r="A65" i="28"/>
  <c r="A64" i="28"/>
  <c r="U6" i="28"/>
  <c r="T6" i="28"/>
  <c r="S6" i="28"/>
  <c r="R6" i="28"/>
  <c r="Q6" i="28"/>
  <c r="P6" i="28"/>
  <c r="O6" i="28"/>
  <c r="N6" i="28"/>
  <c r="M6" i="28"/>
  <c r="L6" i="28"/>
  <c r="K6" i="28"/>
  <c r="J6" i="28"/>
  <c r="I6" i="28"/>
  <c r="H6" i="28"/>
  <c r="G6" i="28"/>
  <c r="F6" i="28"/>
  <c r="E6" i="28"/>
  <c r="D6" i="28"/>
  <c r="C1" i="28"/>
  <c r="B1" i="28"/>
  <c r="G25" i="27"/>
  <c r="G26" i="27"/>
  <c r="G19" i="27"/>
  <c r="D25" i="27"/>
  <c r="D26" i="27"/>
  <c r="D19" i="27"/>
  <c r="A65" i="27"/>
  <c r="A64" i="27"/>
  <c r="G56" i="27"/>
  <c r="G55" i="27"/>
  <c r="G53" i="27"/>
  <c r="G52" i="27"/>
  <c r="G50" i="27"/>
  <c r="G49" i="27"/>
  <c r="G47" i="27"/>
  <c r="G46" i="27"/>
  <c r="G44" i="27"/>
  <c r="G43" i="27"/>
  <c r="G41" i="27"/>
  <c r="G40" i="27"/>
  <c r="G38" i="27"/>
  <c r="G37" i="27"/>
  <c r="G35" i="27"/>
  <c r="G34" i="27"/>
  <c r="G32" i="27"/>
  <c r="G31" i="27"/>
  <c r="G29" i="27"/>
  <c r="G28" i="27"/>
  <c r="G24" i="27"/>
  <c r="D24" i="27"/>
  <c r="G22" i="27"/>
  <c r="D22" i="27"/>
  <c r="G21" i="27"/>
  <c r="D21" i="27"/>
  <c r="G18" i="27"/>
  <c r="D18" i="27"/>
  <c r="G16" i="27"/>
  <c r="D16" i="27"/>
  <c r="G15" i="27"/>
  <c r="D15" i="27"/>
  <c r="G13" i="27"/>
  <c r="D13" i="27"/>
  <c r="G12" i="27"/>
  <c r="D12" i="27"/>
  <c r="G10" i="27"/>
  <c r="D10" i="27"/>
  <c r="G9" i="27"/>
  <c r="D9" i="27"/>
  <c r="U6" i="27"/>
  <c r="T6" i="27"/>
  <c r="S6" i="27"/>
  <c r="R6" i="27"/>
  <c r="Q6" i="27"/>
  <c r="P6" i="27"/>
  <c r="O6" i="27"/>
  <c r="N6" i="27"/>
  <c r="M6" i="27"/>
  <c r="L6" i="27"/>
  <c r="K6" i="27"/>
  <c r="J6" i="27"/>
  <c r="I6" i="27"/>
  <c r="H6" i="27"/>
  <c r="G6" i="27"/>
  <c r="F6" i="27"/>
  <c r="E6" i="27"/>
  <c r="D6" i="27"/>
  <c r="C1" i="27"/>
  <c r="B1" i="27"/>
  <c r="A65" i="26"/>
  <c r="A64" i="26"/>
  <c r="U6" i="26"/>
  <c r="T6" i="26"/>
  <c r="S6" i="26"/>
  <c r="R6" i="26"/>
  <c r="Q6" i="26"/>
  <c r="P6" i="26"/>
  <c r="O6" i="26"/>
  <c r="N6" i="26"/>
  <c r="M6" i="26"/>
  <c r="L6" i="26"/>
  <c r="K6" i="26"/>
  <c r="J6" i="26"/>
  <c r="I6" i="26"/>
  <c r="H6" i="26"/>
  <c r="G6" i="26"/>
  <c r="F6" i="26"/>
  <c r="E6" i="26"/>
  <c r="D6" i="26"/>
  <c r="C1" i="26"/>
  <c r="B1" i="26"/>
  <c r="A65" i="25"/>
  <c r="A64" i="25"/>
  <c r="U6" i="25"/>
  <c r="T6" i="25"/>
  <c r="S6" i="25"/>
  <c r="R6" i="25"/>
  <c r="Q6" i="25"/>
  <c r="P6" i="25"/>
  <c r="O6" i="25"/>
  <c r="N6" i="25"/>
  <c r="M6" i="25"/>
  <c r="L6" i="25"/>
  <c r="K6" i="25"/>
  <c r="J6" i="25"/>
  <c r="I6" i="25"/>
  <c r="H6" i="25"/>
  <c r="G6" i="25"/>
  <c r="F6" i="25"/>
  <c r="E6" i="25"/>
  <c r="D6" i="25"/>
  <c r="C1" i="25"/>
  <c r="B1" i="25"/>
  <c r="G43" i="24"/>
  <c r="D43" i="24"/>
  <c r="G42" i="24"/>
  <c r="D42" i="24"/>
  <c r="G41" i="24"/>
  <c r="D41" i="24"/>
  <c r="G40" i="24"/>
  <c r="G39" i="24"/>
  <c r="G38" i="24"/>
  <c r="G36" i="24"/>
  <c r="G35" i="24"/>
  <c r="G34" i="24"/>
  <c r="G32" i="24"/>
  <c r="G31" i="24"/>
  <c r="G30" i="24"/>
  <c r="G28" i="24"/>
  <c r="G27" i="24"/>
  <c r="G26" i="24"/>
  <c r="G24" i="24"/>
  <c r="G23" i="24"/>
  <c r="G22" i="24"/>
  <c r="G20" i="24"/>
  <c r="D20" i="24"/>
  <c r="G19" i="24"/>
  <c r="D19" i="24"/>
  <c r="G18" i="24"/>
  <c r="D18" i="24"/>
  <c r="G17" i="24"/>
  <c r="D17" i="24"/>
  <c r="G15" i="24"/>
  <c r="D15" i="24"/>
  <c r="G14" i="24"/>
  <c r="D14" i="24"/>
  <c r="G13" i="24"/>
  <c r="D13" i="24"/>
  <c r="G11" i="24"/>
  <c r="D11" i="24"/>
  <c r="G10" i="24"/>
  <c r="D10" i="24"/>
  <c r="G9" i="24"/>
  <c r="D9" i="24"/>
  <c r="U6" i="24"/>
  <c r="T6" i="24"/>
  <c r="S6" i="24"/>
  <c r="R6" i="24"/>
  <c r="Q6" i="24"/>
  <c r="P6" i="24"/>
  <c r="O6" i="24"/>
  <c r="N6" i="24"/>
  <c r="M6" i="24"/>
  <c r="L6" i="24"/>
  <c r="K6" i="24"/>
  <c r="J6" i="24"/>
  <c r="I6" i="24"/>
  <c r="H6" i="24"/>
  <c r="G6" i="24"/>
  <c r="E6" i="24"/>
  <c r="D6" i="24"/>
  <c r="C1" i="24"/>
  <c r="B1" i="24"/>
</calcChain>
</file>

<file path=xl/sharedStrings.xml><?xml version="1.0" encoding="utf-8"?>
<sst xmlns="http://schemas.openxmlformats.org/spreadsheetml/2006/main" count="3425" uniqueCount="228">
  <si>
    <t>S.05.01.01</t>
  </si>
  <si>
    <t>Obdobie</t>
  </si>
  <si>
    <t>Premiums, claims and expenses by line of business</t>
  </si>
  <si>
    <r>
      <t>Poistné</t>
    </r>
    <r>
      <rPr>
        <b/>
        <sz val="11"/>
        <color rgb="FF4D5156"/>
        <rFont val="Arial"/>
        <family val="2"/>
        <charset val="238"/>
      </rPr>
      <t>, poistné plnenia a náklady podľa skupiny činnosti</t>
    </r>
  </si>
  <si>
    <t xml:space="preserve">Non-Life </t>
  </si>
  <si>
    <t>Neživotné poistenie</t>
  </si>
  <si>
    <t>Total</t>
  </si>
  <si>
    <t>Spolu</t>
  </si>
  <si>
    <t>Spolu poisťovne a pobočky poisťovní z iných členských štátov</t>
  </si>
  <si>
    <t xml:space="preserve">Spolu poisťovne </t>
  </si>
  <si>
    <t>Spolu pobočky poisťovní z iných členských štátov</t>
  </si>
  <si>
    <r>
      <t xml:space="preserve">Spolu členovia SLASPO 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</si>
  <si>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t>Allianz - Slovenská poisťovňa, a. s.</t>
  </si>
  <si>
    <t>BNP Paribas Cardif Poisťovňa, a. s.</t>
  </si>
  <si>
    <t>ČSOB Poisťovňa, a. s.</t>
  </si>
  <si>
    <t>Komunálna poisťovňa a. s., Vienna Insurance Group</t>
  </si>
  <si>
    <t>KOOPERATIVA poisťovňa, a. s., Vienna Insurance Group</t>
  </si>
  <si>
    <t>NN Životná poisťovňa, a. s.</t>
  </si>
  <si>
    <t>Union poisťovňa, a. s.</t>
  </si>
  <si>
    <t>Wüstenrot poisťovňa, a. s.</t>
  </si>
  <si>
    <t>Colonnade Insurance S.A., pobočka poisťovne z iného členského štátu</t>
  </si>
  <si>
    <t xml:space="preserve">Generali Poisťovňa, pobočka poisťovne z iného členského štátu </t>
  </si>
  <si>
    <t>MetLife Europe d. a. c., pobočka poisťovne z iného členského štátu</t>
  </si>
  <si>
    <t xml:space="preserve">UNIQA pojišťovna, a.s., pobočka poisťovne z iného členského štátu </t>
  </si>
  <si>
    <t xml:space="preserve">Slovenská kancelária poisťovateľov </t>
  </si>
  <si>
    <t>C0200</t>
  </si>
  <si>
    <t>Premiums written</t>
  </si>
  <si>
    <t>Predpísané poistné</t>
  </si>
  <si>
    <t>Gross - Direct Business</t>
  </si>
  <si>
    <t>   Brutto – priama činnosť</t>
  </si>
  <si>
    <t>R0110</t>
  </si>
  <si>
    <t>Gross - Proportional reinsurance accepted</t>
  </si>
  <si>
    <t xml:space="preserve">   Brutto – Prijaté proporcionálne zaistenie </t>
  </si>
  <si>
    <t>R0120</t>
  </si>
  <si>
    <t>Gross - Non-proportional reinsurance accepted</t>
  </si>
  <si>
    <t xml:space="preserve">   Brutto – Prijaté neproporcionálne zaistenie </t>
  </si>
  <si>
    <t>R0130</t>
  </si>
  <si>
    <t>Reinsurers' share</t>
  </si>
  <si>
    <t>   Podiel zaisťovateľov</t>
  </si>
  <si>
    <t>R0140</t>
  </si>
  <si>
    <t>Net</t>
  </si>
  <si>
    <t>   Netto</t>
  </si>
  <si>
    <t>R0200</t>
  </si>
  <si>
    <t>Premiums earned</t>
  </si>
  <si>
    <t>Zaslúžené poistné</t>
  </si>
  <si>
    <t>R0210</t>
  </si>
  <si>
    <t>R0220</t>
  </si>
  <si>
    <t>R0230</t>
  </si>
  <si>
    <t>R0240</t>
  </si>
  <si>
    <t>R0300</t>
  </si>
  <si>
    <t>Claims incurred</t>
  </si>
  <si>
    <t>Náklady na poistné plnenia (vzniknuté)</t>
  </si>
  <si>
    <t>R0310</t>
  </si>
  <si>
    <t>R0320</t>
  </si>
  <si>
    <t>R0330</t>
  </si>
  <si>
    <t>R0340</t>
  </si>
  <si>
    <t>R0400</t>
  </si>
  <si>
    <t>Expenses incurred</t>
  </si>
  <si>
    <t>Vzniknuté náklady</t>
  </si>
  <si>
    <t>R0550</t>
  </si>
  <si>
    <t>Administrative expenses</t>
  </si>
  <si>
    <t>   Administratívne náklady</t>
  </si>
  <si>
    <t>     Brutto – priama činnosť</t>
  </si>
  <si>
    <t>R0610</t>
  </si>
  <si>
    <t xml:space="preserve">     Brutto – Prijaté proporcionálne zaistenie </t>
  </si>
  <si>
    <t>R0620</t>
  </si>
  <si>
    <t xml:space="preserve">     Brutto – Prijaté neproporcionálne zaistenie </t>
  </si>
  <si>
    <t>R0630</t>
  </si>
  <si>
    <t>     Podiel zaisťovateľov</t>
  </si>
  <si>
    <t>R0640</t>
  </si>
  <si>
    <t>     Netto</t>
  </si>
  <si>
    <t>R0700</t>
  </si>
  <si>
    <t>Investment management expenses</t>
  </si>
  <si>
    <t>   Náklady na správu investícií</t>
  </si>
  <si>
    <t>R0710</t>
  </si>
  <si>
    <t>R0720</t>
  </si>
  <si>
    <t>R0730</t>
  </si>
  <si>
    <t>R0740</t>
  </si>
  <si>
    <t>R0800</t>
  </si>
  <si>
    <t>Claims management expenses</t>
  </si>
  <si>
    <t>   Náklady na likvidáciu poistných udalostí</t>
  </si>
  <si>
    <t>R0810</t>
  </si>
  <si>
    <t>R0820</t>
  </si>
  <si>
    <t>R0830</t>
  </si>
  <si>
    <t>R0840</t>
  </si>
  <si>
    <t>R0900</t>
  </si>
  <si>
    <t>Acquisition expenses</t>
  </si>
  <si>
    <t>   Náklady na obstaranie</t>
  </si>
  <si>
    <t>R0910</t>
  </si>
  <si>
    <t>R0920</t>
  </si>
  <si>
    <t>R0930</t>
  </si>
  <si>
    <t>R0940</t>
  </si>
  <si>
    <t>R1000</t>
  </si>
  <si>
    <t>Overhead expenses</t>
  </si>
  <si>
    <t>   Režijné náklady</t>
  </si>
  <si>
    <t>R1010</t>
  </si>
  <si>
    <t>R1020</t>
  </si>
  <si>
    <t>R1030</t>
  </si>
  <si>
    <t>R1040</t>
  </si>
  <si>
    <t>R1100</t>
  </si>
  <si>
    <t>Balance - other technical expenses/income</t>
  </si>
  <si>
    <t>Ostatné technické náklady a výnosy</t>
  </si>
  <si>
    <t>R1210</t>
  </si>
  <si>
    <t>Total expenses</t>
  </si>
  <si>
    <t>Náklady celkom</t>
  </si>
  <si>
    <t>R1300</t>
  </si>
  <si>
    <t>Zdrojové údaje:</t>
  </si>
  <si>
    <t xml:space="preserve">Koncoročný výkaz  S.05.01 </t>
  </si>
  <si>
    <t>stĺpec  C0200</t>
  </si>
  <si>
    <t xml:space="preserve">1) V súčte za členov SLASPO sú zahrnuté údaje v rozsahu, ktorý členovia poslali SLASPO </t>
  </si>
  <si>
    <t xml:space="preserve">Life </t>
  </si>
  <si>
    <t>Životné poistenie</t>
  </si>
  <si>
    <t>C0300</t>
  </si>
  <si>
    <t>Gross</t>
  </si>
  <si>
    <t>  Brutto</t>
  </si>
  <si>
    <t>R1410</t>
  </si>
  <si>
    <t>R1420</t>
  </si>
  <si>
    <t>R1500</t>
  </si>
  <si>
    <t>R1510</t>
  </si>
  <si>
    <t>R1520</t>
  </si>
  <si>
    <t>R1600</t>
  </si>
  <si>
    <t>R1610</t>
  </si>
  <si>
    <t>R1620</t>
  </si>
  <si>
    <t>R1700</t>
  </si>
  <si>
    <t>R1900</t>
  </si>
  <si>
    <t>    Brutto</t>
  </si>
  <si>
    <t>R1910</t>
  </si>
  <si>
    <t>R1920</t>
  </si>
  <si>
    <t>R2000</t>
  </si>
  <si>
    <t>R2010</t>
  </si>
  <si>
    <t>R2020</t>
  </si>
  <si>
    <t>R2100</t>
  </si>
  <si>
    <t>R2110</t>
  </si>
  <si>
    <t>R2120</t>
  </si>
  <si>
    <t>R2200</t>
  </si>
  <si>
    <t>R2210</t>
  </si>
  <si>
    <t>R2220</t>
  </si>
  <si>
    <t>R2300</t>
  </si>
  <si>
    <t>R2310</t>
  </si>
  <si>
    <t>R2320</t>
  </si>
  <si>
    <t>R2400</t>
  </si>
  <si>
    <t>R2510</t>
  </si>
  <si>
    <t>R2600</t>
  </si>
  <si>
    <t>Total amount of surrenders</t>
  </si>
  <si>
    <t>Celková výška odkupov</t>
  </si>
  <si>
    <t>R2700</t>
  </si>
  <si>
    <t>stĺpec  C0300</t>
  </si>
  <si>
    <t>Medical expense insurance</t>
  </si>
  <si>
    <t>Poistenie liečebných nákladov</t>
  </si>
  <si>
    <t>C0010</t>
  </si>
  <si>
    <t>stĺpec  C0010</t>
  </si>
  <si>
    <t>Income protection insurance</t>
  </si>
  <si>
    <t>Poistenie zabezpečenia príjmu</t>
  </si>
  <si>
    <t>C0020</t>
  </si>
  <si>
    <t>stĺpec  C0020</t>
  </si>
  <si>
    <t>Workers' compensation insurance</t>
  </si>
  <si>
    <t>Poistenie odškodnenia pracovníkov</t>
  </si>
  <si>
    <t>C0030</t>
  </si>
  <si>
    <t>stĺpec  C0030</t>
  </si>
  <si>
    <t>Motor vehicle liability insurance</t>
  </si>
  <si>
    <t>Poistenie zodpovednosti za škodu spôsobenú prevádzkou motorového vozidla</t>
  </si>
  <si>
    <t>C0040</t>
  </si>
  <si>
    <t>stĺpec  C0040</t>
  </si>
  <si>
    <t>Other motor insurance</t>
  </si>
  <si>
    <t>Ostatné poistenie motorových vozidiel</t>
  </si>
  <si>
    <t>C0050</t>
  </si>
  <si>
    <t>stĺpec  C0050</t>
  </si>
  <si>
    <t>Marine, aviation and transport insurance</t>
  </si>
  <si>
    <t>Námorné, letecké a dopravné poistenie</t>
  </si>
  <si>
    <t>C0060</t>
  </si>
  <si>
    <t>stĺpec  C0060</t>
  </si>
  <si>
    <t>Fire and other damage to property insurance</t>
  </si>
  <si>
    <t>Poistenie proti požiaru a iným majetkovým škodám</t>
  </si>
  <si>
    <t>C0070</t>
  </si>
  <si>
    <t>stĺpec  C0070</t>
  </si>
  <si>
    <t>General liability insurance</t>
  </si>
  <si>
    <t>Poistenie všeobecnej zodpovednosti</t>
  </si>
  <si>
    <t>C0080</t>
  </si>
  <si>
    <t>stĺpec  C0080</t>
  </si>
  <si>
    <t>Credit and suretyship insurance</t>
  </si>
  <si>
    <t>Poistenie úveru a kaucie</t>
  </si>
  <si>
    <t>C0090</t>
  </si>
  <si>
    <t>stĺpec  C0090</t>
  </si>
  <si>
    <t>Legal expenses insurance</t>
  </si>
  <si>
    <t>Poistenie právnej ochrany</t>
  </si>
  <si>
    <t>C0100</t>
  </si>
  <si>
    <t>stĺpec  C0100</t>
  </si>
  <si>
    <t>Assistance</t>
  </si>
  <si>
    <t>Asistenčné služby</t>
  </si>
  <si>
    <t>C0110</t>
  </si>
  <si>
    <t>stĺpec  C0110</t>
  </si>
  <si>
    <t>Miscellaneous financial loss</t>
  </si>
  <si>
    <t>Rôzne finančné straty</t>
  </si>
  <si>
    <t>C0120</t>
  </si>
  <si>
    <t>stĺpec  C0120</t>
  </si>
  <si>
    <t>Health insurance</t>
  </si>
  <si>
    <t>Zdravotné poistenie</t>
  </si>
  <si>
    <t>C0210</t>
  </si>
  <si>
    <t>stĺpec  C0210</t>
  </si>
  <si>
    <t>Insurance with profit participation</t>
  </si>
  <si>
    <t>Poistenie s podielom na zisku</t>
  </si>
  <si>
    <t>C0220</t>
  </si>
  <si>
    <t>stĺpec  C0220</t>
  </si>
  <si>
    <t>Index-linked and unit-linked insurance</t>
  </si>
  <si>
    <t>Index-linked a unit-linked poistenie</t>
  </si>
  <si>
    <t>C0230</t>
  </si>
  <si>
    <t>stĺpec  C0230</t>
  </si>
  <si>
    <t>Other life insurance</t>
  </si>
  <si>
    <t>Ostatné životné poistenie</t>
  </si>
  <si>
    <t>C0240</t>
  </si>
  <si>
    <t>stĺpec  C0240</t>
  </si>
  <si>
    <t>Annuities stemming from non-life insurance contracts and relating to health insurance obligations</t>
  </si>
  <si>
    <t>Anuity vyplývajúce z poistných zmlúv o neživotnom poistení a súvisiace so záväzkami vyplývajúcimi zo zdravotného poistenia</t>
  </si>
  <si>
    <t>C0250</t>
  </si>
  <si>
    <t>stĺpec  C0250</t>
  </si>
  <si>
    <t>Annuities stemming from non-life insurance contracts and relating to insurance obligations other than health insurance obligations</t>
  </si>
  <si>
    <t>Anuity vyplývajúce z poistných zmlúv o neživotnom poistení a súvisiace s poistnými záväzkami okrem záväzkov vyplývajúcich zo zdravotného poistenia</t>
  </si>
  <si>
    <t>C0260</t>
  </si>
  <si>
    <t>stĺpec  C0260</t>
  </si>
  <si>
    <t>Health reinsurance</t>
  </si>
  <si>
    <t>Zdravotné zaistenie</t>
  </si>
  <si>
    <t>C0270</t>
  </si>
  <si>
    <t>Life reinsurance</t>
  </si>
  <si>
    <t>Životné zaistenie</t>
  </si>
  <si>
    <t>C0280</t>
  </si>
  <si>
    <t>2)SKP a  Pobočky poisťovní z iných členkých štátov nezostavujú výkaz v plnom rozsahu (väčšinou nemajú vyplnené riadky R0610-R1100)</t>
  </si>
  <si>
    <t>2)SKP a  Pobočky poisťovní z iných členkých štátov nezostavujú výkaz v plnom rozsahu (väčšinou nemajú vyplnené riadky R1910-R2400)</t>
  </si>
  <si>
    <t>YOUPLUS Životná poisťovňa, pobočka poisťovne z iného členského štátu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</si>
</sst>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4D5156"/>
      <name val="Arial"/>
      <family val="2"/>
      <charset val="238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vertAlign val="superscript"/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rgb="FF0070C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0" fontId="4" fillId="0" borderId="0"/>
    <xf numFmtId="0" fontId="6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4" fillId="3" borderId="0" applyNumberFormat="0" applyFont="0" applyFill="0" applyBorder="0" applyAlignment="0" applyProtection="0"/>
  </cellStyleXfs>
  <cellXfs count="39">
    <xf numFmtId="0" fontId="0" fillId="0" borderId="0" xfId="0"/>
    <xf numFmtId="0" fontId="5" fillId="0" borderId="0" xfId="1" applyFont="1"/>
    <xf numFmtId="14" fontId="7" fillId="2" borderId="0" xfId="2" applyNumberFormat="1" applyFont="1" applyFill="1"/>
    <xf numFmtId="14" fontId="8" fillId="0" borderId="0" xfId="2" applyNumberFormat="1" applyFont="1" applyFill="1"/>
    <xf numFmtId="0" fontId="9" fillId="0" borderId="0" xfId="3" applyFont="1" applyAlignment="1">
      <alignment wrapText="1"/>
    </xf>
    <xf numFmtId="0" fontId="1" fillId="0" borderId="0" xfId="3" applyFont="1"/>
    <xf numFmtId="0" fontId="9" fillId="0" borderId="0" xfId="3" applyFont="1"/>
    <xf numFmtId="0" fontId="10" fillId="0" borderId="0" xfId="1" applyFont="1" applyAlignment="1">
      <alignment horizontal="left" vertical="center"/>
    </xf>
    <xf numFmtId="0" fontId="2" fillId="0" borderId="0" xfId="3" applyFont="1"/>
    <xf numFmtId="0" fontId="10" fillId="0" borderId="0" xfId="3" applyFont="1" applyAlignment="1">
      <alignment horizontal="left" vertical="center"/>
    </xf>
    <xf numFmtId="0" fontId="3" fillId="0" borderId="0" xfId="3" applyFont="1"/>
    <xf numFmtId="0" fontId="10" fillId="0" borderId="0" xfId="3" applyFont="1"/>
    <xf numFmtId="0" fontId="13" fillId="0" borderId="1" xfId="4" applyFont="1" applyBorder="1" applyAlignment="1">
      <alignment vertical="center" wrapText="1"/>
    </xf>
    <xf numFmtId="0" fontId="13" fillId="0" borderId="1" xfId="5" applyFont="1" applyBorder="1" applyAlignment="1">
      <alignment vertical="center" wrapText="1"/>
    </xf>
    <xf numFmtId="0" fontId="17" fillId="0" borderId="1" xfId="6" applyFont="1" applyBorder="1" applyAlignment="1">
      <alignment vertical="center" wrapText="1"/>
    </xf>
    <xf numFmtId="0" fontId="9" fillId="0" borderId="2" xfId="3" quotePrefix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wrapText="1"/>
    </xf>
    <xf numFmtId="0" fontId="9" fillId="0" borderId="1" xfId="1" applyFont="1" applyBorder="1" applyAlignment="1">
      <alignment horizontal="center" vertical="center" wrapText="1"/>
    </xf>
    <xf numFmtId="0" fontId="9" fillId="4" borderId="1" xfId="7" applyFont="1" applyFill="1" applyBorder="1"/>
    <xf numFmtId="0" fontId="9" fillId="0" borderId="1" xfId="1" applyFont="1" applyBorder="1" applyAlignment="1">
      <alignment horizontal="left" wrapText="1" indent="1"/>
    </xf>
    <xf numFmtId="164" fontId="9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left" wrapText="1" indent="2"/>
    </xf>
    <xf numFmtId="0" fontId="10" fillId="0" borderId="1" xfId="1" applyFont="1" applyBorder="1" applyAlignment="1">
      <alignment horizontal="left" wrapText="1" indent="1"/>
    </xf>
    <xf numFmtId="0" fontId="9" fillId="0" borderId="1" xfId="1" applyFont="1" applyBorder="1" applyAlignment="1">
      <alignment horizontal="left" wrapText="1" indent="2"/>
    </xf>
    <xf numFmtId="0" fontId="9" fillId="2" borderId="1" xfId="7" applyFont="1" applyFill="1" applyBorder="1"/>
    <xf numFmtId="0" fontId="9" fillId="0" borderId="0" xfId="3" applyFont="1" applyAlignment="1">
      <alignment horizontal="center"/>
    </xf>
    <xf numFmtId="0" fontId="14" fillId="0" borderId="0" xfId="4" applyFont="1"/>
    <xf numFmtId="0" fontId="14" fillId="0" borderId="0" xfId="4" applyFont="1" applyAlignment="1">
      <alignment horizontal="left" vertical="center"/>
    </xf>
    <xf numFmtId="0" fontId="12" fillId="0" borderId="0" xfId="4"/>
    <xf numFmtId="0" fontId="14" fillId="0" borderId="0" xfId="5"/>
    <xf numFmtId="0" fontId="9" fillId="0" borderId="1" xfId="3" quotePrefix="1" applyFont="1" applyBorder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0" fontId="10" fillId="0" borderId="0" xfId="1" applyFont="1" applyAlignment="1">
      <alignment horizontal="left" wrapText="1"/>
    </xf>
    <xf numFmtId="0" fontId="9" fillId="0" borderId="0" xfId="1" applyFont="1" applyAlignment="1">
      <alignment horizontal="center" vertical="center" wrapText="1"/>
    </xf>
    <xf numFmtId="0" fontId="18" fillId="0" borderId="0" xfId="3" applyFont="1"/>
    <xf numFmtId="14" fontId="8" fillId="2" borderId="0" xfId="2" applyNumberFormat="1" applyFont="1" applyFill="1"/>
    <xf numFmtId="0" fontId="10" fillId="0" borderId="0" xfId="3" applyFont="1" applyAlignment="1">
      <alignment wrapText="1"/>
    </xf>
    <xf numFmtId="0" fontId="14" fillId="0" borderId="1" xfId="4" applyFont="1" applyBorder="1" applyAlignment="1">
      <alignment vertical="center" wrapText="1"/>
    </xf>
    <xf numFmtId="0" fontId="10" fillId="0" borderId="1" xfId="6" applyFont="1" applyBorder="1" applyAlignment="1">
      <alignment vertical="center" wrapText="1"/>
    </xf>
  </cellXfs>
  <cellStyles count="8">
    <cellStyle name="=D:\WINNT\SYSTEM32\COMMAND.COM" xfId="6" xr:uid="{462E3526-B611-46EC-9902-EF0496254C81}"/>
    <cellStyle name="DPM_CellCode" xfId="7" xr:uid="{776229D4-695E-4449-A9E1-D0D4D6029781}"/>
    <cellStyle name="Hypertextové prepojenie" xfId="2" builtinId="8"/>
    <cellStyle name="Normálna" xfId="0" builtinId="0"/>
    <cellStyle name="Normálna 3" xfId="1" xr:uid="{8E142213-1C04-4368-BC91-C11236C8C4F8}"/>
    <cellStyle name="Normálne 4 2" xfId="5" xr:uid="{DC46BF95-78AF-4703-B1F4-ED2A24A3D4F0}"/>
    <cellStyle name="Normálne 4 4" xfId="4" xr:uid="{EA464FE5-3663-4E83-8EB5-6C78425C2C04}"/>
    <cellStyle name="Normalny 2" xfId="3" xr:uid="{1D298509-09AF-4EF3-82EA-3097CEF1FC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C5591-E114-48C5-9C2C-729C1F7DC507}">
  <sheetPr>
    <tabColor rgb="FFFFC000"/>
  </sheetPr>
  <dimension ref="A1:U77"/>
  <sheetViews>
    <sheetView showGridLines="0" topLeftCell="E1" zoomScaleNormal="100" zoomScaleSheetLayoutView="40" workbookViewId="0">
      <selection activeCell="T6" sqref="T6"/>
    </sheetView>
  </sheetViews>
  <sheetFormatPr defaultColWidth="11.44140625" defaultRowHeight="14.4" x14ac:dyDescent="0.3"/>
  <cols>
    <col min="1" max="2" width="48.5546875" style="6" customWidth="1"/>
    <col min="3" max="3" width="10.77734375" style="6" bestFit="1" customWidth="1"/>
    <col min="4" max="4" width="20.77734375" style="6" customWidth="1"/>
    <col min="5" max="6" width="20.77734375" style="4" customWidth="1"/>
    <col min="7" max="7" width="22.77734375" style="5" customWidth="1"/>
    <col min="8" max="8" width="20.77734375" style="5" customWidth="1"/>
    <col min="9" max="21" width="20.77734375" style="6" customWidth="1"/>
    <col min="22" max="16384" width="11.44140625" style="6"/>
  </cols>
  <sheetData>
    <row r="1" spans="1:21" x14ac:dyDescent="0.3">
      <c r="A1" s="1" t="s">
        <v>0</v>
      </c>
      <c r="B1" s="1" t="s">
        <v>1</v>
      </c>
      <c r="C1" s="2">
        <v>45657</v>
      </c>
      <c r="D1" s="3"/>
    </row>
    <row r="2" spans="1:21" x14ac:dyDescent="0.3">
      <c r="A2" s="7" t="s">
        <v>2</v>
      </c>
      <c r="B2" s="7" t="s">
        <v>3</v>
      </c>
      <c r="C2" s="8"/>
      <c r="D2" s="8"/>
    </row>
    <row r="3" spans="1:21" x14ac:dyDescent="0.3">
      <c r="A3" s="9"/>
      <c r="B3" s="9"/>
      <c r="C3" s="8"/>
      <c r="D3" s="8"/>
    </row>
    <row r="4" spans="1:21" x14ac:dyDescent="0.3">
      <c r="A4" s="7" t="s">
        <v>4</v>
      </c>
      <c r="B4" s="7" t="s">
        <v>5</v>
      </c>
      <c r="C4" s="8"/>
      <c r="D4" s="8"/>
    </row>
    <row r="5" spans="1:21" x14ac:dyDescent="0.3">
      <c r="A5" s="10" t="s">
        <v>6</v>
      </c>
      <c r="B5" s="10" t="s">
        <v>7</v>
      </c>
      <c r="C5" s="8"/>
      <c r="D5" s="8"/>
    </row>
    <row r="6" spans="1:21" s="11" customFormat="1" ht="57.6" x14ac:dyDescent="0.3">
      <c r="D6" s="12" t="s">
        <v>8</v>
      </c>
      <c r="E6" s="12" t="s">
        <v>9</v>
      </c>
      <c r="F6" s="12" t="s">
        <v>10</v>
      </c>
      <c r="G6" s="13" t="s">
        <v>11</v>
      </c>
      <c r="H6" s="14" t="s">
        <v>12</v>
      </c>
      <c r="I6" s="14" t="s">
        <v>13</v>
      </c>
      <c r="J6" s="14" t="s">
        <v>14</v>
      </c>
      <c r="K6" s="14" t="s">
        <v>15</v>
      </c>
      <c r="L6" s="14" t="s">
        <v>16</v>
      </c>
      <c r="M6" s="14" t="s">
        <v>17</v>
      </c>
      <c r="N6" s="14" t="s">
        <v>18</v>
      </c>
      <c r="O6" s="14" t="s">
        <v>19</v>
      </c>
      <c r="P6" s="38" t="s">
        <v>20</v>
      </c>
      <c r="Q6" s="14" t="s">
        <v>21</v>
      </c>
      <c r="R6" s="14" t="s">
        <v>22</v>
      </c>
      <c r="S6" s="14" t="s">
        <v>23</v>
      </c>
      <c r="T6" s="14" t="s">
        <v>227</v>
      </c>
      <c r="U6" s="14" t="s">
        <v>24</v>
      </c>
    </row>
    <row r="7" spans="1:21" x14ac:dyDescent="0.3">
      <c r="D7" s="15" t="s">
        <v>25</v>
      </c>
      <c r="E7" s="15" t="s">
        <v>25</v>
      </c>
      <c r="F7" s="15" t="s">
        <v>25</v>
      </c>
      <c r="G7" s="15" t="s">
        <v>25</v>
      </c>
      <c r="H7" s="15" t="s">
        <v>25</v>
      </c>
      <c r="I7" s="15" t="s">
        <v>25</v>
      </c>
      <c r="J7" s="15" t="s">
        <v>25</v>
      </c>
      <c r="K7" s="15" t="s">
        <v>25</v>
      </c>
      <c r="L7" s="15" t="s">
        <v>25</v>
      </c>
      <c r="M7" s="15" t="s">
        <v>25</v>
      </c>
      <c r="N7" s="15" t="s">
        <v>25</v>
      </c>
      <c r="O7" s="15" t="s">
        <v>25</v>
      </c>
      <c r="P7" s="15" t="s">
        <v>25</v>
      </c>
      <c r="Q7" s="15" t="s">
        <v>25</v>
      </c>
      <c r="R7" s="15" t="s">
        <v>25</v>
      </c>
      <c r="S7" s="15" t="s">
        <v>25</v>
      </c>
      <c r="T7" s="15" t="s">
        <v>25</v>
      </c>
      <c r="U7" s="15" t="s">
        <v>25</v>
      </c>
    </row>
    <row r="8" spans="1:21" x14ac:dyDescent="0.3">
      <c r="A8" s="16" t="s">
        <v>26</v>
      </c>
      <c r="B8" s="16" t="s">
        <v>27</v>
      </c>
      <c r="C8" s="17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1" x14ac:dyDescent="0.3">
      <c r="A9" s="19" t="s">
        <v>28</v>
      </c>
      <c r="B9" s="19" t="s">
        <v>29</v>
      </c>
      <c r="C9" s="17" t="s">
        <v>30</v>
      </c>
      <c r="D9" s="20">
        <v>1898775712.6599998</v>
      </c>
      <c r="E9" s="20">
        <v>1269832662.3</v>
      </c>
      <c r="F9" s="20">
        <v>628943050.36000001</v>
      </c>
      <c r="G9" s="20">
        <v>1810970301.4522011</v>
      </c>
      <c r="H9" s="20">
        <v>506172267.20999998</v>
      </c>
      <c r="I9" s="20">
        <v>9184321.6699999999</v>
      </c>
      <c r="J9" s="20">
        <v>90705191.972155213</v>
      </c>
      <c r="K9" s="20">
        <v>95744030.159999996</v>
      </c>
      <c r="L9" s="20">
        <v>407603432.56999999</v>
      </c>
      <c r="M9" s="20">
        <v>27950982.75</v>
      </c>
      <c r="N9" s="20">
        <v>86014800.500045672</v>
      </c>
      <c r="O9" s="20">
        <v>45753464.960000008</v>
      </c>
      <c r="P9" s="20">
        <v>29697882.650000006</v>
      </c>
      <c r="Q9" s="20">
        <v>258261092.75000003</v>
      </c>
      <c r="R9" s="20">
        <v>35983215</v>
      </c>
      <c r="S9" s="20">
        <v>215885249</v>
      </c>
      <c r="T9" s="20">
        <v>2008018.26</v>
      </c>
      <c r="U9" s="20">
        <v>6352</v>
      </c>
    </row>
    <row r="10" spans="1:21" x14ac:dyDescent="0.3">
      <c r="A10" s="19" t="s">
        <v>31</v>
      </c>
      <c r="B10" s="19" t="s">
        <v>32</v>
      </c>
      <c r="C10" s="17" t="s">
        <v>33</v>
      </c>
      <c r="D10" s="20">
        <v>51519565.670000002</v>
      </c>
      <c r="E10" s="20">
        <v>32266241.289999999</v>
      </c>
      <c r="F10" s="20">
        <v>19253324.379999999</v>
      </c>
      <c r="G10" s="20">
        <v>42029676.140000008</v>
      </c>
      <c r="H10" s="20">
        <v>2058829.71</v>
      </c>
      <c r="I10" s="20">
        <v>10516313.710000001</v>
      </c>
      <c r="J10" s="20">
        <v>1862104.65</v>
      </c>
      <c r="K10" s="20">
        <v>847797.71</v>
      </c>
      <c r="L10" s="20">
        <v>8646049.4700000007</v>
      </c>
      <c r="M10" s="20">
        <v>0</v>
      </c>
      <c r="N10" s="20">
        <v>8168487.9199999999</v>
      </c>
      <c r="O10" s="20">
        <v>166657.69</v>
      </c>
      <c r="P10" s="20">
        <v>2730422.1500000004</v>
      </c>
      <c r="Q10" s="20">
        <v>4672415.13</v>
      </c>
      <c r="R10" s="20">
        <v>0</v>
      </c>
      <c r="S10" s="20">
        <v>2360598</v>
      </c>
      <c r="T10" s="20">
        <v>0</v>
      </c>
      <c r="U10" s="20">
        <v>0</v>
      </c>
    </row>
    <row r="11" spans="1:21" x14ac:dyDescent="0.3">
      <c r="A11" s="19" t="s">
        <v>34</v>
      </c>
      <c r="B11" s="19" t="s">
        <v>35</v>
      </c>
      <c r="C11" s="17" t="s">
        <v>36</v>
      </c>
      <c r="D11" s="20">
        <v>923109</v>
      </c>
      <c r="E11" s="20">
        <v>0</v>
      </c>
      <c r="F11" s="20">
        <v>923109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</row>
    <row r="12" spans="1:21" x14ac:dyDescent="0.3">
      <c r="A12" s="19" t="s">
        <v>37</v>
      </c>
      <c r="B12" s="19" t="s">
        <v>38</v>
      </c>
      <c r="C12" s="17" t="s">
        <v>39</v>
      </c>
      <c r="D12" s="20">
        <v>499690159.13</v>
      </c>
      <c r="E12" s="20">
        <v>239247622.02000001</v>
      </c>
      <c r="F12" s="20">
        <v>260442537.11000001</v>
      </c>
      <c r="G12" s="20">
        <v>440551582.33866441</v>
      </c>
      <c r="H12" s="20">
        <v>41832780.439999998</v>
      </c>
      <c r="I12" s="20">
        <v>338329.3</v>
      </c>
      <c r="J12" s="20">
        <v>7242096.5899999999</v>
      </c>
      <c r="K12" s="20">
        <v>23836592.02</v>
      </c>
      <c r="L12" s="20">
        <v>154063463.84</v>
      </c>
      <c r="M12" s="20">
        <v>500365</v>
      </c>
      <c r="N12" s="20">
        <v>9669095.4586644713</v>
      </c>
      <c r="O12" s="20">
        <v>1757885.6500000001</v>
      </c>
      <c r="P12" s="20">
        <v>6235057.8599999985</v>
      </c>
      <c r="Q12" s="20">
        <v>123882384.17999998</v>
      </c>
      <c r="R12" s="20">
        <v>777874</v>
      </c>
      <c r="S12" s="20">
        <v>70415658</v>
      </c>
      <c r="T12" s="20">
        <v>0</v>
      </c>
      <c r="U12" s="20">
        <v>0</v>
      </c>
    </row>
    <row r="13" spans="1:21" x14ac:dyDescent="0.3">
      <c r="A13" s="19" t="s">
        <v>40</v>
      </c>
      <c r="B13" s="19" t="s">
        <v>41</v>
      </c>
      <c r="C13" s="17" t="s">
        <v>42</v>
      </c>
      <c r="D13" s="20">
        <v>1451528228.2</v>
      </c>
      <c r="E13" s="20">
        <v>1062851280.5700001</v>
      </c>
      <c r="F13" s="20">
        <v>388676947.63</v>
      </c>
      <c r="G13" s="20">
        <v>1412442043.2535365</v>
      </c>
      <c r="H13" s="20">
        <v>466398316.48000002</v>
      </c>
      <c r="I13" s="20">
        <v>19362306.079999998</v>
      </c>
      <c r="J13" s="20">
        <v>85325200.032155216</v>
      </c>
      <c r="K13" s="20">
        <v>72755235.849999994</v>
      </c>
      <c r="L13" s="20">
        <v>262186018.19999999</v>
      </c>
      <c r="M13" s="20">
        <v>27450617.75</v>
      </c>
      <c r="N13" s="20">
        <v>84514192.961381197</v>
      </c>
      <c r="O13" s="20">
        <v>44162237</v>
      </c>
      <c r="P13" s="20">
        <v>26193246.940000001</v>
      </c>
      <c r="Q13" s="20">
        <v>139051123.70000005</v>
      </c>
      <c r="R13" s="20">
        <v>35205341</v>
      </c>
      <c r="S13" s="20">
        <v>147830189</v>
      </c>
      <c r="T13" s="20">
        <v>2008018.26</v>
      </c>
      <c r="U13" s="20">
        <v>0</v>
      </c>
    </row>
    <row r="14" spans="1:21" x14ac:dyDescent="0.3">
      <c r="A14" s="16" t="s">
        <v>43</v>
      </c>
      <c r="B14" s="16" t="s">
        <v>44</v>
      </c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pans="1:21" x14ac:dyDescent="0.3">
      <c r="A15" s="19" t="s">
        <v>28</v>
      </c>
      <c r="B15" s="19" t="s">
        <v>29</v>
      </c>
      <c r="C15" s="17" t="s">
        <v>45</v>
      </c>
      <c r="D15" s="20">
        <v>1841855175.1999989</v>
      </c>
      <c r="E15" s="20">
        <v>1230047426.8799989</v>
      </c>
      <c r="F15" s="20">
        <v>611807748.32000005</v>
      </c>
      <c r="G15" s="20">
        <v>1755740275.2038002</v>
      </c>
      <c r="H15" s="20">
        <v>491245091.54999906</v>
      </c>
      <c r="I15" s="20">
        <v>9059924.8699999992</v>
      </c>
      <c r="J15" s="20">
        <v>88493084.902155221</v>
      </c>
      <c r="K15" s="20">
        <v>93638718.390000001</v>
      </c>
      <c r="L15" s="20">
        <v>392958922.13</v>
      </c>
      <c r="M15" s="20">
        <v>27950982.75</v>
      </c>
      <c r="N15" s="20">
        <v>84652930.561645657</v>
      </c>
      <c r="O15" s="20">
        <v>41369486.029999994</v>
      </c>
      <c r="P15" s="20">
        <v>28187433.719999999</v>
      </c>
      <c r="Q15" s="20">
        <v>252350147.39000005</v>
      </c>
      <c r="R15" s="20">
        <v>35983215</v>
      </c>
      <c r="S15" s="20">
        <v>207796088</v>
      </c>
      <c r="T15" s="20">
        <v>2047897.91</v>
      </c>
      <c r="U15" s="20">
        <v>6352</v>
      </c>
    </row>
    <row r="16" spans="1:21" x14ac:dyDescent="0.3">
      <c r="A16" s="19" t="s">
        <v>31</v>
      </c>
      <c r="B16" s="19" t="s">
        <v>32</v>
      </c>
      <c r="C16" s="17" t="s">
        <v>46</v>
      </c>
      <c r="D16" s="20">
        <v>50154072.019999996</v>
      </c>
      <c r="E16" s="20">
        <v>31717939.620000001</v>
      </c>
      <c r="F16" s="20">
        <v>18436132.399999999</v>
      </c>
      <c r="G16" s="20">
        <v>40869144.939999998</v>
      </c>
      <c r="H16" s="20">
        <v>1858658.1099999999</v>
      </c>
      <c r="I16" s="20">
        <v>10452329.109999999</v>
      </c>
      <c r="J16" s="20">
        <v>1700223.89</v>
      </c>
      <c r="K16" s="20">
        <v>911905.88</v>
      </c>
      <c r="L16" s="20">
        <v>8396390.8300000001</v>
      </c>
      <c r="M16" s="20">
        <v>0</v>
      </c>
      <c r="N16" s="20">
        <v>8231774.2399999993</v>
      </c>
      <c r="O16" s="20">
        <v>166657.69</v>
      </c>
      <c r="P16" s="20">
        <v>2453056.4000000004</v>
      </c>
      <c r="Q16" s="20">
        <v>4343785.79</v>
      </c>
      <c r="R16" s="20">
        <v>0</v>
      </c>
      <c r="S16" s="20">
        <v>2354363</v>
      </c>
      <c r="T16" s="20">
        <v>0</v>
      </c>
      <c r="U16" s="20">
        <v>0</v>
      </c>
    </row>
    <row r="17" spans="1:21" x14ac:dyDescent="0.3">
      <c r="A17" s="19" t="s">
        <v>34</v>
      </c>
      <c r="B17" s="19" t="s">
        <v>35</v>
      </c>
      <c r="C17" s="17" t="s">
        <v>47</v>
      </c>
      <c r="D17" s="20">
        <v>1104911</v>
      </c>
      <c r="E17" s="20">
        <v>0</v>
      </c>
      <c r="F17" s="20">
        <v>1104911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</row>
    <row r="18" spans="1:21" x14ac:dyDescent="0.3">
      <c r="A18" s="19" t="s">
        <v>37</v>
      </c>
      <c r="B18" s="19" t="s">
        <v>38</v>
      </c>
      <c r="C18" s="17" t="s">
        <v>48</v>
      </c>
      <c r="D18" s="20">
        <v>487459483.30999994</v>
      </c>
      <c r="E18" s="20">
        <v>233767428.91999999</v>
      </c>
      <c r="F18" s="20">
        <v>253692054.38999999</v>
      </c>
      <c r="G18" s="20">
        <v>431233764.15866446</v>
      </c>
      <c r="H18" s="20">
        <v>41629244.069999993</v>
      </c>
      <c r="I18" s="20">
        <v>338802.85</v>
      </c>
      <c r="J18" s="20">
        <v>6890811.8799999999</v>
      </c>
      <c r="K18" s="20">
        <v>23258718.25</v>
      </c>
      <c r="L18" s="20">
        <v>150088541.49000001</v>
      </c>
      <c r="M18" s="20">
        <v>500365</v>
      </c>
      <c r="N18" s="20">
        <v>9504851.2786644697</v>
      </c>
      <c r="O18" s="20">
        <v>1549080.4900000002</v>
      </c>
      <c r="P18" s="20">
        <v>5645828.089999998</v>
      </c>
      <c r="Q18" s="20">
        <v>123125251.75999998</v>
      </c>
      <c r="R18" s="20">
        <v>777874</v>
      </c>
      <c r="S18" s="20">
        <v>67924395</v>
      </c>
      <c r="T18" s="20">
        <v>0</v>
      </c>
      <c r="U18" s="20">
        <v>0</v>
      </c>
    </row>
    <row r="19" spans="1:21" x14ac:dyDescent="0.3">
      <c r="A19" s="19" t="s">
        <v>40</v>
      </c>
      <c r="B19" s="19" t="s">
        <v>41</v>
      </c>
      <c r="C19" s="17" t="s">
        <v>49</v>
      </c>
      <c r="D19" s="20">
        <v>1405654675.9099989</v>
      </c>
      <c r="E19" s="20">
        <v>1027997937.579999</v>
      </c>
      <c r="F19" s="20">
        <v>377656738.32999998</v>
      </c>
      <c r="G19" s="20">
        <v>1365369303.9851356</v>
      </c>
      <c r="H19" s="20">
        <v>451474505.58999908</v>
      </c>
      <c r="I19" s="20">
        <v>19173451.129999999</v>
      </c>
      <c r="J19" s="20">
        <v>83302496.912155226</v>
      </c>
      <c r="K19" s="20">
        <v>71291906.019999996</v>
      </c>
      <c r="L19" s="20">
        <v>251266771.47</v>
      </c>
      <c r="M19" s="20">
        <v>27450617.75</v>
      </c>
      <c r="N19" s="20">
        <v>83379853.522981182</v>
      </c>
      <c r="O19" s="20">
        <v>39987063.230000004</v>
      </c>
      <c r="P19" s="20">
        <v>24994662.030000009</v>
      </c>
      <c r="Q19" s="20">
        <v>133568681.42000006</v>
      </c>
      <c r="R19" s="20">
        <v>35205341</v>
      </c>
      <c r="S19" s="20">
        <v>142226056</v>
      </c>
      <c r="T19" s="20">
        <v>2047897.91</v>
      </c>
      <c r="U19" s="20">
        <v>0</v>
      </c>
    </row>
    <row r="20" spans="1:21" x14ac:dyDescent="0.3">
      <c r="A20" s="16" t="s">
        <v>50</v>
      </c>
      <c r="B20" s="16" t="s">
        <v>51</v>
      </c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1:21" x14ac:dyDescent="0.3">
      <c r="A21" s="19" t="s">
        <v>28</v>
      </c>
      <c r="B21" s="19" t="s">
        <v>29</v>
      </c>
      <c r="C21" s="17" t="s">
        <v>52</v>
      </c>
      <c r="D21" s="20">
        <v>964377109.1437552</v>
      </c>
      <c r="E21" s="20">
        <v>669249078.19375515</v>
      </c>
      <c r="F21" s="20">
        <v>295128030.94999999</v>
      </c>
      <c r="G21" s="20">
        <v>931615095.81594551</v>
      </c>
      <c r="H21" s="20">
        <v>234297546.11000007</v>
      </c>
      <c r="I21" s="20">
        <v>1464717.93</v>
      </c>
      <c r="J21" s="20">
        <v>59286525.379885845</v>
      </c>
      <c r="K21" s="20">
        <v>51372096.859999999</v>
      </c>
      <c r="L21" s="20">
        <v>236228022.91999999</v>
      </c>
      <c r="M21" s="20">
        <v>7681157.7351400377</v>
      </c>
      <c r="N21" s="20">
        <v>51103962.55360499</v>
      </c>
      <c r="O21" s="20">
        <v>27732695.117314495</v>
      </c>
      <c r="P21" s="20">
        <v>9247367.4900000002</v>
      </c>
      <c r="Q21" s="20">
        <v>131226446.75</v>
      </c>
      <c r="R21" s="20">
        <v>8199629</v>
      </c>
      <c r="S21" s="20">
        <v>112967558</v>
      </c>
      <c r="T21" s="20">
        <v>807369.97</v>
      </c>
      <c r="U21" s="20">
        <v>0</v>
      </c>
    </row>
    <row r="22" spans="1:21" x14ac:dyDescent="0.3">
      <c r="A22" s="19" t="s">
        <v>31</v>
      </c>
      <c r="B22" s="19" t="s">
        <v>32</v>
      </c>
      <c r="C22" s="17" t="s">
        <v>53</v>
      </c>
      <c r="D22" s="20">
        <v>20943856.380000003</v>
      </c>
      <c r="E22" s="20">
        <v>12054401.57</v>
      </c>
      <c r="F22" s="20">
        <v>8889454.8100000005</v>
      </c>
      <c r="G22" s="20">
        <v>14765604.84268612</v>
      </c>
      <c r="H22" s="20">
        <v>99846.649999999965</v>
      </c>
      <c r="I22" s="20">
        <v>1133011.58</v>
      </c>
      <c r="J22" s="20">
        <v>889184.37999999989</v>
      </c>
      <c r="K22" s="20">
        <v>378844.17</v>
      </c>
      <c r="L22" s="20">
        <v>5784100.1699999999</v>
      </c>
      <c r="M22" s="20">
        <v>0</v>
      </c>
      <c r="N22" s="20">
        <v>3769414.8326861234</v>
      </c>
      <c r="O22" s="20">
        <v>0</v>
      </c>
      <c r="P22" s="20">
        <v>635050.92999999982</v>
      </c>
      <c r="Q22" s="20">
        <v>1086963.1299999999</v>
      </c>
      <c r="R22" s="20">
        <v>0</v>
      </c>
      <c r="S22" s="20">
        <v>989189</v>
      </c>
      <c r="T22" s="20">
        <v>0</v>
      </c>
      <c r="U22" s="20">
        <v>0</v>
      </c>
    </row>
    <row r="23" spans="1:21" x14ac:dyDescent="0.3">
      <c r="A23" s="19" t="s">
        <v>34</v>
      </c>
      <c r="B23" s="19" t="s">
        <v>35</v>
      </c>
      <c r="C23" s="17" t="s">
        <v>54</v>
      </c>
      <c r="D23" s="20">
        <v>607487</v>
      </c>
      <c r="E23" s="20">
        <v>0</v>
      </c>
      <c r="F23" s="20">
        <v>607487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</row>
    <row r="24" spans="1:21" x14ac:dyDescent="0.3">
      <c r="A24" s="19" t="s">
        <v>37</v>
      </c>
      <c r="B24" s="19" t="s">
        <v>38</v>
      </c>
      <c r="C24" s="17" t="s">
        <v>55</v>
      </c>
      <c r="D24" s="20">
        <v>261152995.688429</v>
      </c>
      <c r="E24" s="20">
        <v>137888465.86842901</v>
      </c>
      <c r="F24" s="20">
        <v>123264529.81999999</v>
      </c>
      <c r="G24" s="20">
        <v>241152193.12045988</v>
      </c>
      <c r="H24" s="20">
        <v>14159527.12999999</v>
      </c>
      <c r="I24" s="20">
        <v>27664.38</v>
      </c>
      <c r="J24" s="20">
        <v>8911559.8100000005</v>
      </c>
      <c r="K24" s="20">
        <v>10590543.83</v>
      </c>
      <c r="L24" s="20">
        <v>92680939.920000002</v>
      </c>
      <c r="M24" s="20">
        <v>227123.23</v>
      </c>
      <c r="N24" s="20">
        <v>7521644.1061438499</v>
      </c>
      <c r="O24" s="20">
        <v>3769418.2543160226</v>
      </c>
      <c r="P24" s="20">
        <v>1277692.0000000002</v>
      </c>
      <c r="Q24" s="20">
        <v>60731167.460000008</v>
      </c>
      <c r="R24" s="20">
        <v>1438</v>
      </c>
      <c r="S24" s="20">
        <v>41253475</v>
      </c>
      <c r="T24" s="20">
        <v>0</v>
      </c>
      <c r="U24" s="20">
        <v>0</v>
      </c>
    </row>
    <row r="25" spans="1:21" x14ac:dyDescent="0.3">
      <c r="A25" s="19" t="s">
        <v>40</v>
      </c>
      <c r="B25" s="19" t="s">
        <v>41</v>
      </c>
      <c r="C25" s="17" t="s">
        <v>56</v>
      </c>
      <c r="D25" s="20">
        <v>724775459.83532596</v>
      </c>
      <c r="E25" s="20">
        <v>543415013.89532602</v>
      </c>
      <c r="F25" s="20">
        <v>181360445.94</v>
      </c>
      <c r="G25" s="20">
        <v>705228508.53817153</v>
      </c>
      <c r="H25" s="20">
        <v>220237865.63000008</v>
      </c>
      <c r="I25" s="20">
        <v>2570065.13</v>
      </c>
      <c r="J25" s="20">
        <v>51264149.949885838</v>
      </c>
      <c r="K25" s="20">
        <v>41160397.200000003</v>
      </c>
      <c r="L25" s="20">
        <v>149331183.16999999</v>
      </c>
      <c r="M25" s="20">
        <v>7454034.5051400373</v>
      </c>
      <c r="N25" s="20">
        <v>47351733.280147269</v>
      </c>
      <c r="O25" s="20">
        <v>23963276.862998471</v>
      </c>
      <c r="P25" s="20">
        <v>8604726.4199999999</v>
      </c>
      <c r="Q25" s="20">
        <v>71582242.419999987</v>
      </c>
      <c r="R25" s="20">
        <v>8198192</v>
      </c>
      <c r="S25" s="20">
        <v>72703272</v>
      </c>
      <c r="T25" s="20">
        <v>807369.97</v>
      </c>
      <c r="U25" s="20">
        <v>0</v>
      </c>
    </row>
    <row r="26" spans="1:21" x14ac:dyDescent="0.3">
      <c r="A26" s="16" t="s">
        <v>57</v>
      </c>
      <c r="B26" s="21" t="s">
        <v>58</v>
      </c>
      <c r="C26" s="17" t="s">
        <v>59</v>
      </c>
      <c r="D26" s="20">
        <v>590573389.92964697</v>
      </c>
      <c r="E26" s="20">
        <v>381708162.16964698</v>
      </c>
      <c r="F26" s="20">
        <v>208865227.75999999</v>
      </c>
      <c r="G26" s="20">
        <v>572954428.95119834</v>
      </c>
      <c r="H26" s="20">
        <v>144440358.26000005</v>
      </c>
      <c r="I26" s="20">
        <v>15157244.24</v>
      </c>
      <c r="J26" s="20">
        <v>35798575.094415493</v>
      </c>
      <c r="K26" s="20">
        <v>24992749.949999999</v>
      </c>
      <c r="L26" s="20">
        <v>85567907.890000001</v>
      </c>
      <c r="M26" s="20">
        <v>13398175.99</v>
      </c>
      <c r="N26" s="20">
        <v>41588106.506782733</v>
      </c>
      <c r="O26" s="20">
        <v>20537744.539999995</v>
      </c>
      <c r="P26" s="20">
        <v>12084728.280000001</v>
      </c>
      <c r="Q26" s="20">
        <v>56634346.370000012</v>
      </c>
      <c r="R26" s="20">
        <v>52447381</v>
      </c>
      <c r="S26" s="20">
        <v>69025720</v>
      </c>
      <c r="T26" s="20">
        <v>1281390.83</v>
      </c>
      <c r="U26" s="20">
        <v>0</v>
      </c>
    </row>
    <row r="27" spans="1:21" x14ac:dyDescent="0.3">
      <c r="A27" s="22" t="s">
        <v>60</v>
      </c>
      <c r="B27" s="22" t="s">
        <v>61</v>
      </c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1:21" x14ac:dyDescent="0.3">
      <c r="A28" s="23" t="s">
        <v>28</v>
      </c>
      <c r="B28" s="23" t="s">
        <v>62</v>
      </c>
      <c r="C28" s="17" t="s">
        <v>63</v>
      </c>
      <c r="D28" s="24"/>
      <c r="E28" s="20">
        <v>87573839.107673004</v>
      </c>
      <c r="F28" s="24"/>
      <c r="G28" s="20">
        <v>88658892.767472714</v>
      </c>
      <c r="H28" s="20">
        <v>25492651.32</v>
      </c>
      <c r="I28" s="20">
        <v>1215386.44</v>
      </c>
      <c r="J28" s="20">
        <v>16481077.642538812</v>
      </c>
      <c r="K28" s="20">
        <v>8353143.8700000001</v>
      </c>
      <c r="L28" s="20">
        <v>25447994.449999999</v>
      </c>
      <c r="M28" s="20">
        <v>161112.9</v>
      </c>
      <c r="N28" s="20">
        <v>1654680.7849338916</v>
      </c>
      <c r="O28" s="20">
        <v>8628031.9199999981</v>
      </c>
      <c r="P28" s="20">
        <v>0</v>
      </c>
      <c r="Q28" s="20">
        <v>0</v>
      </c>
      <c r="R28" s="20">
        <v>0</v>
      </c>
      <c r="S28" s="20">
        <v>0</v>
      </c>
      <c r="T28" s="20">
        <v>1224813.4400000002</v>
      </c>
      <c r="U28" s="20">
        <v>0</v>
      </c>
    </row>
    <row r="29" spans="1:21" x14ac:dyDescent="0.3">
      <c r="A29" s="23" t="s">
        <v>31</v>
      </c>
      <c r="B29" s="23" t="s">
        <v>64</v>
      </c>
      <c r="C29" s="17" t="s">
        <v>65</v>
      </c>
      <c r="D29" s="24"/>
      <c r="E29" s="20">
        <v>1089131.2</v>
      </c>
      <c r="F29" s="24"/>
      <c r="G29" s="20">
        <v>1089130.4585033429</v>
      </c>
      <c r="H29" s="20">
        <v>-3379.6</v>
      </c>
      <c r="I29" s="20">
        <v>413692.27</v>
      </c>
      <c r="J29" s="20">
        <v>38215.699999999997</v>
      </c>
      <c r="K29" s="20">
        <v>77344.91</v>
      </c>
      <c r="L29" s="20">
        <v>467055.62</v>
      </c>
      <c r="M29" s="20">
        <v>0</v>
      </c>
      <c r="N29" s="20">
        <v>96201.558503342821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</row>
    <row r="30" spans="1:21" x14ac:dyDescent="0.3">
      <c r="A30" s="23" t="s">
        <v>34</v>
      </c>
      <c r="B30" s="23" t="s">
        <v>66</v>
      </c>
      <c r="C30" s="17" t="s">
        <v>67</v>
      </c>
      <c r="D30" s="24"/>
      <c r="E30" s="20">
        <v>0</v>
      </c>
      <c r="F30" s="24"/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</row>
    <row r="31" spans="1:21" x14ac:dyDescent="0.3">
      <c r="A31" s="23" t="s">
        <v>37</v>
      </c>
      <c r="B31" s="23" t="s">
        <v>68</v>
      </c>
      <c r="C31" s="17" t="s">
        <v>69</v>
      </c>
      <c r="D31" s="24"/>
      <c r="E31" s="20">
        <v>0</v>
      </c>
      <c r="F31" s="24"/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</row>
    <row r="32" spans="1:21" x14ac:dyDescent="0.3">
      <c r="A32" s="23" t="s">
        <v>40</v>
      </c>
      <c r="B32" s="23" t="s">
        <v>70</v>
      </c>
      <c r="C32" s="17" t="s">
        <v>71</v>
      </c>
      <c r="D32" s="24"/>
      <c r="E32" s="20">
        <v>88662968.307673007</v>
      </c>
      <c r="F32" s="24"/>
      <c r="G32" s="20">
        <v>88523209.785976067</v>
      </c>
      <c r="H32" s="20">
        <v>25489271.720000006</v>
      </c>
      <c r="I32" s="20">
        <v>1629078.71</v>
      </c>
      <c r="J32" s="20">
        <v>16519293.342538813</v>
      </c>
      <c r="K32" s="20">
        <v>8430488.7799999993</v>
      </c>
      <c r="L32" s="20">
        <v>25915050.07</v>
      </c>
      <c r="M32" s="20">
        <v>161112.9</v>
      </c>
      <c r="N32" s="20">
        <v>1750882.3434372344</v>
      </c>
      <c r="O32" s="20">
        <v>8628031.9199999981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</row>
    <row r="33" spans="1:21" x14ac:dyDescent="0.3">
      <c r="A33" s="22" t="s">
        <v>72</v>
      </c>
      <c r="B33" s="22" t="s">
        <v>73</v>
      </c>
      <c r="C33" s="17"/>
      <c r="D33" s="24"/>
      <c r="E33" s="18"/>
      <c r="F33" s="24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1:21" x14ac:dyDescent="0.3">
      <c r="A34" s="23" t="s">
        <v>28</v>
      </c>
      <c r="B34" s="23" t="s">
        <v>62</v>
      </c>
      <c r="C34" s="17" t="s">
        <v>74</v>
      </c>
      <c r="D34" s="24"/>
      <c r="E34" s="20">
        <v>4251819.6541689998</v>
      </c>
      <c r="F34" s="24"/>
      <c r="G34" s="20">
        <v>4251573.4286018731</v>
      </c>
      <c r="H34" s="20">
        <v>1944454.93</v>
      </c>
      <c r="I34" s="20">
        <v>0</v>
      </c>
      <c r="J34" s="20">
        <v>91263.62000000001</v>
      </c>
      <c r="K34" s="20">
        <v>87563.76</v>
      </c>
      <c r="L34" s="20">
        <v>386699.28</v>
      </c>
      <c r="M34" s="20">
        <v>953250.66</v>
      </c>
      <c r="N34" s="20">
        <v>788341.17860187322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</row>
    <row r="35" spans="1:21" x14ac:dyDescent="0.3">
      <c r="A35" s="23" t="s">
        <v>31</v>
      </c>
      <c r="B35" s="23" t="s">
        <v>64</v>
      </c>
      <c r="C35" s="17" t="s">
        <v>75</v>
      </c>
      <c r="D35" s="24"/>
      <c r="E35" s="20">
        <v>53625.07</v>
      </c>
      <c r="F35" s="24"/>
      <c r="G35" s="20">
        <v>53625.472251596409</v>
      </c>
      <c r="H35" s="20">
        <v>24.580000000000002</v>
      </c>
      <c r="I35" s="20">
        <v>0</v>
      </c>
      <c r="J35" s="20">
        <v>0</v>
      </c>
      <c r="K35" s="20">
        <v>870.79</v>
      </c>
      <c r="L35" s="20">
        <v>6896.7</v>
      </c>
      <c r="M35" s="20">
        <v>0</v>
      </c>
      <c r="N35" s="20">
        <v>45833.40225159641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</row>
    <row r="36" spans="1:21" x14ac:dyDescent="0.3">
      <c r="A36" s="23" t="s">
        <v>34</v>
      </c>
      <c r="B36" s="23" t="s">
        <v>66</v>
      </c>
      <c r="C36" s="17" t="s">
        <v>76</v>
      </c>
      <c r="D36" s="24"/>
      <c r="E36" s="20">
        <v>0</v>
      </c>
      <c r="F36" s="24"/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</row>
    <row r="37" spans="1:21" x14ac:dyDescent="0.3">
      <c r="A37" s="23" t="s">
        <v>37</v>
      </c>
      <c r="B37" s="23" t="s">
        <v>68</v>
      </c>
      <c r="C37" s="17" t="s">
        <v>77</v>
      </c>
      <c r="D37" s="24"/>
      <c r="E37" s="20">
        <v>0</v>
      </c>
      <c r="F37" s="24"/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</row>
    <row r="38" spans="1:21" x14ac:dyDescent="0.3">
      <c r="A38" s="23" t="s">
        <v>40</v>
      </c>
      <c r="B38" s="23" t="s">
        <v>70</v>
      </c>
      <c r="C38" s="17" t="s">
        <v>78</v>
      </c>
      <c r="D38" s="24"/>
      <c r="E38" s="20">
        <v>4305445.7241690001</v>
      </c>
      <c r="F38" s="24"/>
      <c r="G38" s="20">
        <v>4305198.90085347</v>
      </c>
      <c r="H38" s="20">
        <v>1944479.5099999998</v>
      </c>
      <c r="I38" s="20">
        <v>0</v>
      </c>
      <c r="J38" s="20">
        <v>91263.62000000001</v>
      </c>
      <c r="K38" s="20">
        <v>88434.55</v>
      </c>
      <c r="L38" s="20">
        <v>393595.98</v>
      </c>
      <c r="M38" s="20">
        <v>953250.66</v>
      </c>
      <c r="N38" s="20">
        <v>834174.58085346967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</row>
    <row r="39" spans="1:21" x14ac:dyDescent="0.3">
      <c r="A39" s="22" t="s">
        <v>79</v>
      </c>
      <c r="B39" s="22" t="s">
        <v>80</v>
      </c>
      <c r="C39" s="17"/>
      <c r="D39" s="24"/>
      <c r="E39" s="18"/>
      <c r="F39" s="24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</row>
    <row r="40" spans="1:21" x14ac:dyDescent="0.3">
      <c r="A40" s="23" t="s">
        <v>28</v>
      </c>
      <c r="B40" s="23" t="s">
        <v>62</v>
      </c>
      <c r="C40" s="17" t="s">
        <v>81</v>
      </c>
      <c r="D40" s="24"/>
      <c r="E40" s="20">
        <v>35848115.413634002</v>
      </c>
      <c r="F40" s="24"/>
      <c r="G40" s="20">
        <v>35902634.837608077</v>
      </c>
      <c r="H40" s="20">
        <v>20825354.069999997</v>
      </c>
      <c r="I40" s="20">
        <v>152402.04999999999</v>
      </c>
      <c r="J40" s="20">
        <v>4788764.8839113573</v>
      </c>
      <c r="K40" s="20">
        <v>1880667.41</v>
      </c>
      <c r="L40" s="20">
        <v>5607040.2999999998</v>
      </c>
      <c r="M40" s="20">
        <v>109320.78</v>
      </c>
      <c r="N40" s="20">
        <v>2023018.1036967151</v>
      </c>
      <c r="O40" s="20">
        <v>459489.85000000003</v>
      </c>
      <c r="P40" s="20">
        <v>0</v>
      </c>
      <c r="Q40" s="20">
        <v>0</v>
      </c>
      <c r="R40" s="20">
        <v>0</v>
      </c>
      <c r="S40" s="20">
        <v>0</v>
      </c>
      <c r="T40" s="20">
        <v>56577.39</v>
      </c>
      <c r="U40" s="20">
        <v>0</v>
      </c>
    </row>
    <row r="41" spans="1:21" x14ac:dyDescent="0.3">
      <c r="A41" s="23" t="s">
        <v>31</v>
      </c>
      <c r="B41" s="23" t="s">
        <v>64</v>
      </c>
      <c r="C41" s="17" t="s">
        <v>82</v>
      </c>
      <c r="D41" s="24"/>
      <c r="E41" s="20">
        <v>200856.23</v>
      </c>
      <c r="F41" s="24"/>
      <c r="G41" s="20">
        <v>200856.3373138773</v>
      </c>
      <c r="H41" s="20">
        <v>18206.52</v>
      </c>
      <c r="I41" s="20">
        <v>123844.78</v>
      </c>
      <c r="J41" s="20">
        <v>35528.689999999988</v>
      </c>
      <c r="K41" s="20">
        <v>0</v>
      </c>
      <c r="L41" s="20">
        <v>23357.93</v>
      </c>
      <c r="M41" s="20">
        <v>0</v>
      </c>
      <c r="N41" s="20">
        <v>-81.582686122692394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</row>
    <row r="42" spans="1:21" x14ac:dyDescent="0.3">
      <c r="A42" s="23" t="s">
        <v>34</v>
      </c>
      <c r="B42" s="23" t="s">
        <v>66</v>
      </c>
      <c r="C42" s="17" t="s">
        <v>83</v>
      </c>
      <c r="D42" s="24"/>
      <c r="E42" s="20">
        <v>0</v>
      </c>
      <c r="F42" s="24"/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0</v>
      </c>
    </row>
    <row r="43" spans="1:21" x14ac:dyDescent="0.3">
      <c r="A43" s="23" t="s">
        <v>37</v>
      </c>
      <c r="B43" s="23" t="s">
        <v>68</v>
      </c>
      <c r="C43" s="17" t="s">
        <v>84</v>
      </c>
      <c r="D43" s="24"/>
      <c r="E43" s="20">
        <v>0</v>
      </c>
      <c r="F43" s="24"/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</row>
    <row r="44" spans="1:21" x14ac:dyDescent="0.3">
      <c r="A44" s="23" t="s">
        <v>40</v>
      </c>
      <c r="B44" s="23" t="s">
        <v>70</v>
      </c>
      <c r="C44" s="17" t="s">
        <v>85</v>
      </c>
      <c r="D44" s="24"/>
      <c r="E44" s="20">
        <v>36048972.643633999</v>
      </c>
      <c r="F44" s="24"/>
      <c r="G44" s="20">
        <v>36046913.784921952</v>
      </c>
      <c r="H44" s="20">
        <v>20843560.59</v>
      </c>
      <c r="I44" s="20">
        <v>276246.83</v>
      </c>
      <c r="J44" s="20">
        <v>4824293.5739113558</v>
      </c>
      <c r="K44" s="20">
        <v>1880667.41</v>
      </c>
      <c r="L44" s="20">
        <v>5630398.2300000004</v>
      </c>
      <c r="M44" s="20">
        <v>109320.78</v>
      </c>
      <c r="N44" s="20">
        <v>2022936.5210105923</v>
      </c>
      <c r="O44" s="20">
        <v>459489.85000000003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</row>
    <row r="45" spans="1:21" x14ac:dyDescent="0.3">
      <c r="A45" s="22" t="s">
        <v>86</v>
      </c>
      <c r="B45" s="22" t="s">
        <v>87</v>
      </c>
      <c r="C45" s="17"/>
      <c r="D45" s="24"/>
      <c r="E45" s="18"/>
      <c r="F45" s="24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1:21" x14ac:dyDescent="0.3">
      <c r="A46" s="23" t="s">
        <v>28</v>
      </c>
      <c r="B46" s="23" t="s">
        <v>62</v>
      </c>
      <c r="C46" s="17" t="s">
        <v>88</v>
      </c>
      <c r="D46" s="24"/>
      <c r="E46" s="20">
        <v>263363428.917622</v>
      </c>
      <c r="F46" s="24"/>
      <c r="G46" s="20">
        <v>263311790.93417346</v>
      </c>
      <c r="H46" s="20">
        <v>102597068.72000001</v>
      </c>
      <c r="I46" s="20">
        <v>5292478.8</v>
      </c>
      <c r="J46" s="20">
        <v>10602117.562199308</v>
      </c>
      <c r="K46" s="20">
        <v>21726765.670000002</v>
      </c>
      <c r="L46" s="20">
        <v>83355590.879999995</v>
      </c>
      <c r="M46" s="20">
        <v>10041541.77</v>
      </c>
      <c r="N46" s="20">
        <v>20361639.46197414</v>
      </c>
      <c r="O46" s="20">
        <v>9334588.0700000022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</row>
    <row r="47" spans="1:21" x14ac:dyDescent="0.3">
      <c r="A47" s="23" t="s">
        <v>31</v>
      </c>
      <c r="B47" s="23" t="s">
        <v>64</v>
      </c>
      <c r="C47" s="17" t="s">
        <v>89</v>
      </c>
      <c r="D47" s="24"/>
      <c r="E47" s="20">
        <v>12661896.619999999</v>
      </c>
      <c r="F47" s="24"/>
      <c r="G47" s="20">
        <v>12661897.26</v>
      </c>
      <c r="H47" s="20">
        <v>520226.17000000004</v>
      </c>
      <c r="I47" s="20">
        <v>7526547.3200000003</v>
      </c>
      <c r="J47" s="20">
        <v>406673.27999999997</v>
      </c>
      <c r="K47" s="20">
        <v>279059.40000000002</v>
      </c>
      <c r="L47" s="20">
        <v>1636520.73</v>
      </c>
      <c r="M47" s="20">
        <v>0</v>
      </c>
      <c r="N47" s="20">
        <v>2292870.36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</row>
    <row r="48" spans="1:21" x14ac:dyDescent="0.3">
      <c r="A48" s="23" t="s">
        <v>34</v>
      </c>
      <c r="B48" s="23" t="s">
        <v>66</v>
      </c>
      <c r="C48" s="17" t="s">
        <v>90</v>
      </c>
      <c r="D48" s="24"/>
      <c r="E48" s="20">
        <v>0</v>
      </c>
      <c r="F48" s="24"/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20">
        <v>0</v>
      </c>
      <c r="T48" s="20">
        <v>0</v>
      </c>
      <c r="U48" s="20">
        <v>0</v>
      </c>
    </row>
    <row r="49" spans="1:21" x14ac:dyDescent="0.3">
      <c r="A49" s="23" t="s">
        <v>37</v>
      </c>
      <c r="B49" s="23" t="s">
        <v>68</v>
      </c>
      <c r="C49" s="17" t="s">
        <v>91</v>
      </c>
      <c r="D49" s="24"/>
      <c r="E49" s="20">
        <v>46100767.636583999</v>
      </c>
      <c r="F49" s="24"/>
      <c r="G49" s="20">
        <v>46097521.479999997</v>
      </c>
      <c r="H49" s="20">
        <v>5009768.9399999995</v>
      </c>
      <c r="I49" s="20">
        <v>238084.89</v>
      </c>
      <c r="J49" s="20">
        <v>602891.63</v>
      </c>
      <c r="K49" s="20">
        <v>7412665.8600000003</v>
      </c>
      <c r="L49" s="20">
        <v>31363248</v>
      </c>
      <c r="M49" s="20">
        <v>115755.18999999997</v>
      </c>
      <c r="N49" s="20">
        <v>1313733.69</v>
      </c>
      <c r="O49" s="20">
        <v>41373.279999999999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</row>
    <row r="50" spans="1:21" x14ac:dyDescent="0.3">
      <c r="A50" s="23" t="s">
        <v>40</v>
      </c>
      <c r="B50" s="23" t="s">
        <v>70</v>
      </c>
      <c r="C50" s="17" t="s">
        <v>92</v>
      </c>
      <c r="D50" s="24"/>
      <c r="E50" s="20">
        <v>229924558.90103701</v>
      </c>
      <c r="F50" s="24"/>
      <c r="G50" s="20">
        <v>229876166.71417347</v>
      </c>
      <c r="H50" s="20">
        <v>98107525.950000018</v>
      </c>
      <c r="I50" s="20">
        <v>12580941.23</v>
      </c>
      <c r="J50" s="20">
        <v>10405899.212199308</v>
      </c>
      <c r="K50" s="20">
        <v>14593159.210000001</v>
      </c>
      <c r="L50" s="20">
        <v>53628863.609999999</v>
      </c>
      <c r="M50" s="20">
        <v>9925786.5800000001</v>
      </c>
      <c r="N50" s="20">
        <v>21340776.131974138</v>
      </c>
      <c r="O50" s="20">
        <v>9293214.790000001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</row>
    <row r="51" spans="1:21" x14ac:dyDescent="0.3">
      <c r="A51" s="22" t="s">
        <v>93</v>
      </c>
      <c r="B51" s="22" t="s">
        <v>94</v>
      </c>
      <c r="C51" s="17"/>
      <c r="D51" s="24"/>
      <c r="E51" s="18"/>
      <c r="F51" s="24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</row>
    <row r="52" spans="1:21" x14ac:dyDescent="0.3">
      <c r="A52" s="23" t="s">
        <v>28</v>
      </c>
      <c r="B52" s="23" t="s">
        <v>62</v>
      </c>
      <c r="C52" s="17" t="s">
        <v>95</v>
      </c>
      <c r="D52" s="24"/>
      <c r="E52" s="20">
        <v>21693478.913134001</v>
      </c>
      <c r="F52" s="24"/>
      <c r="G52" s="20">
        <v>21656635.904244613</v>
      </c>
      <c r="H52" s="20">
        <v>-1944479.5099999697</v>
      </c>
      <c r="I52" s="20">
        <v>500587.79</v>
      </c>
      <c r="J52" s="20">
        <v>3833364.2957660127</v>
      </c>
      <c r="K52" s="20">
        <v>0</v>
      </c>
      <c r="L52" s="20">
        <v>0</v>
      </c>
      <c r="M52" s="20">
        <v>2248705.0699999998</v>
      </c>
      <c r="N52" s="20">
        <v>14861450.278478568</v>
      </c>
      <c r="O52" s="20">
        <v>2157007.98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</row>
    <row r="53" spans="1:21" x14ac:dyDescent="0.3">
      <c r="A53" s="23" t="s">
        <v>31</v>
      </c>
      <c r="B53" s="23" t="s">
        <v>64</v>
      </c>
      <c r="C53" s="17" t="s">
        <v>96</v>
      </c>
      <c r="D53" s="24"/>
      <c r="E53" s="20">
        <v>1158881.68</v>
      </c>
      <c r="F53" s="24"/>
      <c r="G53" s="20">
        <v>1158881.2375318175</v>
      </c>
      <c r="H53" s="20">
        <v>0</v>
      </c>
      <c r="I53" s="20">
        <v>170389.68</v>
      </c>
      <c r="J53" s="20">
        <v>124461.05</v>
      </c>
      <c r="K53" s="20">
        <v>0</v>
      </c>
      <c r="L53" s="20">
        <v>0</v>
      </c>
      <c r="M53" s="20">
        <v>0</v>
      </c>
      <c r="N53" s="20">
        <v>864030.50753181754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</row>
    <row r="54" spans="1:21" x14ac:dyDescent="0.3">
      <c r="A54" s="23" t="s">
        <v>34</v>
      </c>
      <c r="B54" s="23" t="s">
        <v>66</v>
      </c>
      <c r="C54" s="17" t="s">
        <v>97</v>
      </c>
      <c r="D54" s="24"/>
      <c r="E54" s="20">
        <v>0</v>
      </c>
      <c r="F54" s="24"/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</row>
    <row r="55" spans="1:21" x14ac:dyDescent="0.3">
      <c r="A55" s="23" t="s">
        <v>37</v>
      </c>
      <c r="B55" s="23" t="s">
        <v>68</v>
      </c>
      <c r="C55" s="17" t="s">
        <v>98</v>
      </c>
      <c r="D55" s="24"/>
      <c r="E55" s="20">
        <v>86144</v>
      </c>
      <c r="F55" s="24"/>
      <c r="G55" s="20">
        <v>86143.856503088376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86143.856503088376</v>
      </c>
      <c r="O55" s="20">
        <v>0</v>
      </c>
      <c r="P55" s="20">
        <v>0</v>
      </c>
      <c r="Q55" s="20">
        <v>0</v>
      </c>
      <c r="R55" s="20">
        <v>0</v>
      </c>
      <c r="S55" s="20">
        <v>0</v>
      </c>
      <c r="T55" s="20">
        <v>0</v>
      </c>
      <c r="U55" s="20">
        <v>0</v>
      </c>
    </row>
    <row r="56" spans="1:21" x14ac:dyDescent="0.3">
      <c r="A56" s="23" t="s">
        <v>40</v>
      </c>
      <c r="B56" s="23" t="s">
        <v>70</v>
      </c>
      <c r="C56" s="17" t="s">
        <v>99</v>
      </c>
      <c r="D56" s="24"/>
      <c r="E56" s="20">
        <v>22766216.593134001</v>
      </c>
      <c r="F56" s="24"/>
      <c r="G56" s="20">
        <v>22729373.28527334</v>
      </c>
      <c r="H56" s="20">
        <v>-1944479.5099999697</v>
      </c>
      <c r="I56" s="20">
        <v>670977.47</v>
      </c>
      <c r="J56" s="20">
        <v>3957825.345766013</v>
      </c>
      <c r="K56" s="20">
        <v>0</v>
      </c>
      <c r="L56" s="20">
        <v>0</v>
      </c>
      <c r="M56" s="20">
        <v>2248705.0699999998</v>
      </c>
      <c r="N56" s="20">
        <v>15639336.929507298</v>
      </c>
      <c r="O56" s="20">
        <v>2157007.98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20">
        <v>0</v>
      </c>
    </row>
    <row r="57" spans="1:21" x14ac:dyDescent="0.3">
      <c r="A57" s="16" t="s">
        <v>100</v>
      </c>
      <c r="B57" s="16" t="s">
        <v>101</v>
      </c>
      <c r="C57" s="17" t="s">
        <v>102</v>
      </c>
      <c r="D57" s="20">
        <v>15367122.437127151</v>
      </c>
      <c r="E57" s="20">
        <v>9096275.667127151</v>
      </c>
      <c r="F57" s="20">
        <v>6270846.7699999996</v>
      </c>
      <c r="G57" s="20">
        <v>14486387.528329823</v>
      </c>
      <c r="H57" s="20">
        <v>4487451.4099986702</v>
      </c>
      <c r="I57" s="20">
        <v>29314.6</v>
      </c>
      <c r="J57" s="20">
        <v>79849.95</v>
      </c>
      <c r="K57" s="20">
        <v>3425897.33</v>
      </c>
      <c r="L57" s="20">
        <v>8033010.5</v>
      </c>
      <c r="M57" s="20">
        <v>-6578253.2916688463</v>
      </c>
      <c r="N57" s="20">
        <v>0</v>
      </c>
      <c r="O57" s="20">
        <v>-500964.97</v>
      </c>
      <c r="P57" s="20">
        <v>1900522</v>
      </c>
      <c r="Q57" s="20">
        <v>3371807.95</v>
      </c>
      <c r="R57" s="20">
        <v>0</v>
      </c>
      <c r="S57" s="20">
        <v>141498</v>
      </c>
      <c r="T57" s="20">
        <v>96254.049999999814</v>
      </c>
      <c r="U57" s="20">
        <v>0</v>
      </c>
    </row>
    <row r="58" spans="1:21" x14ac:dyDescent="0.3">
      <c r="A58" s="16" t="s">
        <v>103</v>
      </c>
      <c r="B58" s="16" t="s">
        <v>104</v>
      </c>
      <c r="C58" s="17" t="s">
        <v>105</v>
      </c>
      <c r="D58" s="20">
        <v>605940511.9967742</v>
      </c>
      <c r="E58" s="20">
        <v>390804437.83677417</v>
      </c>
      <c r="F58" s="20">
        <v>215136074.16</v>
      </c>
      <c r="G58" s="20">
        <v>587440816.47952807</v>
      </c>
      <c r="H58" s="20">
        <v>148927809.66999871</v>
      </c>
      <c r="I58" s="20">
        <v>15186558.84</v>
      </c>
      <c r="J58" s="20">
        <v>35878425.044415496</v>
      </c>
      <c r="K58" s="20">
        <v>28418647.280000001</v>
      </c>
      <c r="L58" s="20">
        <v>93600918.390000001</v>
      </c>
      <c r="M58" s="20">
        <v>6819922.698331154</v>
      </c>
      <c r="N58" s="20">
        <v>41588106.506782733</v>
      </c>
      <c r="O58" s="20">
        <v>20036779.569999997</v>
      </c>
      <c r="P58" s="20">
        <v>13985250.280000001</v>
      </c>
      <c r="Q58" s="20">
        <v>60006154.320000008</v>
      </c>
      <c r="R58" s="20">
        <v>52447381</v>
      </c>
      <c r="S58" s="20">
        <v>69167218</v>
      </c>
      <c r="T58" s="20">
        <v>1377644.88</v>
      </c>
      <c r="U58" s="20">
        <v>0</v>
      </c>
    </row>
    <row r="59" spans="1:21" x14ac:dyDescent="0.3">
      <c r="C59" s="25"/>
      <c r="D59" s="25"/>
      <c r="E59" s="6"/>
      <c r="F59" s="6"/>
    </row>
    <row r="60" spans="1:21" x14ac:dyDescent="0.3">
      <c r="A60" s="26" t="s">
        <v>106</v>
      </c>
      <c r="C60" s="25"/>
      <c r="D60" s="25"/>
      <c r="E60" s="5"/>
      <c r="F60" s="5"/>
      <c r="H60" s="6"/>
    </row>
    <row r="61" spans="1:21" x14ac:dyDescent="0.3">
      <c r="A61" s="27" t="s">
        <v>107</v>
      </c>
      <c r="C61" s="25"/>
      <c r="D61" s="25"/>
      <c r="E61" s="6"/>
      <c r="F61" s="6"/>
      <c r="G61" s="6"/>
      <c r="H61" s="6"/>
    </row>
    <row r="62" spans="1:21" x14ac:dyDescent="0.3">
      <c r="A62" s="28" t="s">
        <v>108</v>
      </c>
      <c r="E62" s="6"/>
      <c r="F62" s="6"/>
      <c r="G62" s="6"/>
      <c r="H62" s="4"/>
    </row>
    <row r="63" spans="1:21" x14ac:dyDescent="0.3">
      <c r="E63" s="6"/>
      <c r="F63" s="6"/>
      <c r="G63" s="6"/>
      <c r="H63" s="6"/>
    </row>
    <row r="64" spans="1:21" x14ac:dyDescent="0.3">
      <c r="A64" s="29" t="s">
        <v>109</v>
      </c>
      <c r="E64" s="6"/>
      <c r="F64" s="6"/>
      <c r="G64" s="6"/>
      <c r="H64" s="6"/>
    </row>
    <row r="65" spans="1:21" x14ac:dyDescent="0.3">
      <c r="A65" s="6" t="s">
        <v>225</v>
      </c>
      <c r="E65" s="5"/>
      <c r="F65" s="5"/>
      <c r="H65" s="6"/>
    </row>
    <row r="66" spans="1:21" x14ac:dyDescent="0.3">
      <c r="E66" s="5"/>
      <c r="F66" s="5"/>
      <c r="H66" s="6"/>
    </row>
    <row r="67" spans="1:21" x14ac:dyDescent="0.3">
      <c r="E67" s="5"/>
      <c r="F67" s="5"/>
      <c r="H67" s="6"/>
    </row>
    <row r="68" spans="1:21" x14ac:dyDescent="0.3">
      <c r="E68" s="5"/>
      <c r="F68" s="5"/>
      <c r="H68" s="6"/>
    </row>
    <row r="69" spans="1:21" x14ac:dyDescent="0.3">
      <c r="E69" s="5"/>
      <c r="F69" s="5"/>
      <c r="H69" s="6"/>
    </row>
    <row r="70" spans="1:21" x14ac:dyDescent="0.3">
      <c r="E70" s="6"/>
      <c r="F70" s="6"/>
    </row>
    <row r="71" spans="1:21" x14ac:dyDescent="0.3">
      <c r="E71" s="6"/>
      <c r="F71" s="6"/>
    </row>
    <row r="72" spans="1:21" x14ac:dyDescent="0.3">
      <c r="E72" s="6"/>
      <c r="F72" s="6"/>
    </row>
    <row r="73" spans="1:21" x14ac:dyDescent="0.3">
      <c r="E73" s="6"/>
      <c r="F73" s="6"/>
    </row>
    <row r="74" spans="1:21" x14ac:dyDescent="0.3">
      <c r="E74" s="6"/>
      <c r="F74" s="6"/>
    </row>
    <row r="75" spans="1:21" x14ac:dyDescent="0.3">
      <c r="E75" s="6"/>
      <c r="F75" s="6"/>
    </row>
    <row r="76" spans="1:21" x14ac:dyDescent="0.3">
      <c r="E76" s="6"/>
      <c r="F76" s="6"/>
    </row>
    <row r="77" spans="1:21" s="5" customFormat="1" x14ac:dyDescent="0.3">
      <c r="A77" s="6"/>
      <c r="B77" s="6"/>
      <c r="C77" s="6"/>
      <c r="D77" s="6"/>
      <c r="E77" s="6"/>
      <c r="F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</sheetData>
  <pageMargins left="0.7" right="0.7" top="0.75" bottom="0.75" header="0.3" footer="0.3"/>
  <pageSetup paperSize="9" scale="4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15767-D11F-4019-AA91-ADBE53EE44BA}">
  <sheetPr>
    <tabColor rgb="FFFFC000"/>
  </sheetPr>
  <dimension ref="A1:U76"/>
  <sheetViews>
    <sheetView showGridLines="0" topLeftCell="A4" zoomScale="80" zoomScaleNormal="80" zoomScaleSheetLayoutView="40" workbookViewId="0">
      <selection activeCell="D9" sqref="D9:U58"/>
    </sheetView>
  </sheetViews>
  <sheetFormatPr defaultColWidth="11.44140625" defaultRowHeight="14.4" x14ac:dyDescent="0.3"/>
  <cols>
    <col min="1" max="2" width="48.5546875" style="6" customWidth="1"/>
    <col min="3" max="3" width="11.21875" style="6" customWidth="1"/>
    <col min="4" max="4" width="19.44140625" style="6" customWidth="1"/>
    <col min="5" max="6" width="20.77734375" style="4" customWidth="1"/>
    <col min="7" max="8" width="20.77734375" style="5" customWidth="1"/>
    <col min="9" max="21" width="20.77734375" style="6" customWidth="1"/>
    <col min="22" max="16384" width="11.44140625" style="6"/>
  </cols>
  <sheetData>
    <row r="1" spans="1:21" x14ac:dyDescent="0.3">
      <c r="A1" s="1" t="s">
        <v>0</v>
      </c>
      <c r="B1" s="1" t="str">
        <f>'S.05.01.01 NL'!B1</f>
        <v>Obdobie</v>
      </c>
      <c r="C1" s="35">
        <f>'S.05.01.01 NL'!C1</f>
        <v>45657</v>
      </c>
      <c r="D1" s="8"/>
    </row>
    <row r="2" spans="1:21" x14ac:dyDescent="0.3">
      <c r="A2" s="7" t="s">
        <v>2</v>
      </c>
      <c r="B2" s="7" t="s">
        <v>3</v>
      </c>
      <c r="C2" s="8"/>
      <c r="D2" s="8"/>
    </row>
    <row r="3" spans="1:21" x14ac:dyDescent="0.3">
      <c r="A3" s="9"/>
      <c r="B3" s="9"/>
      <c r="C3" s="8"/>
      <c r="D3" s="8"/>
    </row>
    <row r="4" spans="1:21" x14ac:dyDescent="0.3">
      <c r="A4" s="7" t="s">
        <v>4</v>
      </c>
      <c r="B4" s="7" t="s">
        <v>5</v>
      </c>
      <c r="C4" s="8"/>
      <c r="D4" s="8"/>
    </row>
    <row r="5" spans="1:21" x14ac:dyDescent="0.3">
      <c r="A5" s="11" t="s">
        <v>175</v>
      </c>
      <c r="B5" s="11" t="s">
        <v>176</v>
      </c>
      <c r="C5" s="8"/>
      <c r="D5" s="8"/>
    </row>
    <row r="6" spans="1:21" ht="57.6" x14ac:dyDescent="0.3">
      <c r="D6" s="12" t="str">
        <f>'S.05.01.01 NL'!D6</f>
        <v>Spolu poisťovne a pobočky poisťovní z iných členských štátov</v>
      </c>
      <c r="E6" s="12" t="str">
        <f>'S.05.01.01 NL'!E6</f>
        <v xml:space="preserve">Spolu poisťovne </v>
      </c>
      <c r="F6" s="12" t="str">
        <f>'S.05.01.01 NL'!F6</f>
        <v>Spolu pobočky poisťovní z iných členských štátov</v>
      </c>
      <c r="G6" s="12" t="str">
        <f>'S.05.01.01 NL'!G6</f>
        <v>Spolu členovia SLASPO 1)</v>
      </c>
      <c r="H6" s="12" t="str">
        <f>'S.05.01.01 NL'!H6</f>
        <v>Allianz - Slovenská poisťovňa, a. s.</v>
      </c>
      <c r="I6" s="12" t="str">
        <f>'S.05.01.01 NL'!I6</f>
        <v>BNP Paribas Cardif Poisťovňa, a. s.</v>
      </c>
      <c r="J6" s="12" t="str">
        <f>'S.05.01.01 NL'!J6</f>
        <v>ČSOB Poisťovňa, a. s.</v>
      </c>
      <c r="K6" s="12" t="str">
        <f>'S.05.01.01 NL'!K6</f>
        <v>Komunálna poisťovňa a. s., Vienna Insurance Group</v>
      </c>
      <c r="L6" s="12" t="str">
        <f>'S.05.01.01 NL'!L6</f>
        <v>KOOPERATIVA poisťovňa, a. s., Vienna Insurance Group</v>
      </c>
      <c r="M6" s="12" t="str">
        <f>'S.05.01.01 NL'!M6</f>
        <v>NN Životná poisťovňa, a. s.</v>
      </c>
      <c r="N6" s="12" t="str">
        <f>'S.05.01.01 NL'!N6</f>
        <v>Union poisťovňa, a. s.</v>
      </c>
      <c r="O6" s="12" t="str">
        <f>'S.05.01.01 NL'!O6</f>
        <v>Wüstenrot poisťovňa, a. s.</v>
      </c>
      <c r="P6" s="12" t="str">
        <f>'S.05.01.01 NL'!P6</f>
        <v>Colonnade Insurance S.A., pobočka poisťovne z iného členského štátu</v>
      </c>
      <c r="Q6" s="12" t="str">
        <f>'S.05.01.01 NL'!Q6</f>
        <v xml:space="preserve">Generali Poisťovňa, pobočka poisťovne z iného členského štátu </v>
      </c>
      <c r="R6" s="12" t="str">
        <f>'S.05.01.01 NL'!R6</f>
        <v>MetLife Europe d. a. c., pobočka poisťovne z iného členského štátu</v>
      </c>
      <c r="S6" s="12" t="str">
        <f>'S.05.01.01 NL'!S6</f>
        <v xml:space="preserve">UNIQA pojišťovna, a.s., pobočka poisťovne z iného členského štátu </v>
      </c>
      <c r="T6" s="12" t="str">
        <f>'S.05.01.01 NL'!T6</f>
        <v>YOUPLUS Životná poisťovňa, pobočka poisťovne z iného členského štátu</v>
      </c>
      <c r="U6" s="12" t="str">
        <f>'S.05.01.01 NL'!U6</f>
        <v xml:space="preserve">Slovenská kancelária poisťovateľov </v>
      </c>
    </row>
    <row r="7" spans="1:21" x14ac:dyDescent="0.3">
      <c r="D7" s="17" t="s">
        <v>177</v>
      </c>
      <c r="E7" s="17" t="s">
        <v>177</v>
      </c>
      <c r="F7" s="17" t="s">
        <v>177</v>
      </c>
      <c r="G7" s="17" t="s">
        <v>177</v>
      </c>
      <c r="H7" s="17" t="s">
        <v>177</v>
      </c>
      <c r="I7" s="17" t="s">
        <v>177</v>
      </c>
      <c r="J7" s="17" t="s">
        <v>177</v>
      </c>
      <c r="K7" s="17" t="s">
        <v>177</v>
      </c>
      <c r="L7" s="17" t="s">
        <v>177</v>
      </c>
      <c r="M7" s="17" t="s">
        <v>177</v>
      </c>
      <c r="N7" s="17" t="s">
        <v>177</v>
      </c>
      <c r="O7" s="17" t="s">
        <v>177</v>
      </c>
      <c r="P7" s="17" t="s">
        <v>177</v>
      </c>
      <c r="Q7" s="17" t="s">
        <v>177</v>
      </c>
      <c r="R7" s="17" t="s">
        <v>177</v>
      </c>
      <c r="S7" s="17" t="s">
        <v>177</v>
      </c>
      <c r="T7" s="17" t="s">
        <v>177</v>
      </c>
      <c r="U7" s="17" t="s">
        <v>177</v>
      </c>
    </row>
    <row r="8" spans="1:21" x14ac:dyDescent="0.3">
      <c r="A8" s="16" t="s">
        <v>26</v>
      </c>
      <c r="B8" s="16" t="s">
        <v>27</v>
      </c>
      <c r="C8" s="17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1" x14ac:dyDescent="0.3">
      <c r="A9" s="19" t="s">
        <v>28</v>
      </c>
      <c r="B9" s="19" t="s">
        <v>29</v>
      </c>
      <c r="C9" s="17" t="s">
        <v>30</v>
      </c>
      <c r="D9" s="20">
        <v>106904329.18000001</v>
      </c>
      <c r="E9" s="20">
        <v>63198630.159999996</v>
      </c>
      <c r="F9" s="20">
        <v>43705699.020000003</v>
      </c>
      <c r="G9" s="20">
        <v>90528764.649999991</v>
      </c>
      <c r="H9" s="20">
        <v>34508215.379999988</v>
      </c>
      <c r="I9" s="20">
        <v>0</v>
      </c>
      <c r="J9" s="20">
        <v>4819629.3899999997</v>
      </c>
      <c r="K9" s="20">
        <v>2137222.87</v>
      </c>
      <c r="L9" s="20">
        <v>14644396.449999999</v>
      </c>
      <c r="M9" s="20">
        <v>0</v>
      </c>
      <c r="N9" s="20">
        <v>4163343.290000001</v>
      </c>
      <c r="O9" s="20">
        <v>2925823.46</v>
      </c>
      <c r="P9" s="20">
        <v>7056062.5599999996</v>
      </c>
      <c r="Q9" s="20">
        <v>13262570.25</v>
      </c>
      <c r="R9" s="20">
        <v>0</v>
      </c>
      <c r="S9" s="20">
        <v>7011501</v>
      </c>
      <c r="T9" s="20">
        <v>0</v>
      </c>
      <c r="U9" s="20">
        <v>0</v>
      </c>
    </row>
    <row r="10" spans="1:21" x14ac:dyDescent="0.3">
      <c r="A10" s="19" t="s">
        <v>31</v>
      </c>
      <c r="B10" s="19" t="s">
        <v>32</v>
      </c>
      <c r="C10" s="17" t="s">
        <v>33</v>
      </c>
      <c r="D10" s="20">
        <v>6929648.4399999995</v>
      </c>
      <c r="E10" s="20">
        <v>3304847.75</v>
      </c>
      <c r="F10" s="20">
        <v>3624800.69</v>
      </c>
      <c r="G10" s="20">
        <v>4305838.0299999993</v>
      </c>
      <c r="H10" s="20">
        <v>792578.72</v>
      </c>
      <c r="I10" s="20">
        <v>0</v>
      </c>
      <c r="J10" s="20">
        <v>133495.9</v>
      </c>
      <c r="K10" s="20">
        <v>86826.03</v>
      </c>
      <c r="L10" s="20">
        <v>1460877.31</v>
      </c>
      <c r="M10" s="20">
        <v>0</v>
      </c>
      <c r="N10" s="20">
        <v>735856.25999999978</v>
      </c>
      <c r="O10" s="20">
        <v>95213.690000000017</v>
      </c>
      <c r="P10" s="20">
        <v>353439.67999999993</v>
      </c>
      <c r="Q10" s="20">
        <v>225821.44</v>
      </c>
      <c r="R10" s="20">
        <v>0</v>
      </c>
      <c r="S10" s="20">
        <v>421729</v>
      </c>
      <c r="T10" s="20">
        <v>0</v>
      </c>
      <c r="U10" s="20">
        <v>0</v>
      </c>
    </row>
    <row r="11" spans="1:21" x14ac:dyDescent="0.3">
      <c r="A11" s="19" t="s">
        <v>34</v>
      </c>
      <c r="B11" s="19" t="s">
        <v>35</v>
      </c>
      <c r="C11" s="17" t="s">
        <v>36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1:21" x14ac:dyDescent="0.3">
      <c r="A12" s="19" t="s">
        <v>37</v>
      </c>
      <c r="B12" s="19" t="s">
        <v>38</v>
      </c>
      <c r="C12" s="17" t="s">
        <v>39</v>
      </c>
      <c r="D12" s="20">
        <v>38199184.259999998</v>
      </c>
      <c r="E12" s="20">
        <v>13261466.109999999</v>
      </c>
      <c r="F12" s="20">
        <v>24937718.149999999</v>
      </c>
      <c r="G12" s="20">
        <v>28648155.119999997</v>
      </c>
      <c r="H12" s="20">
        <v>4114259.75</v>
      </c>
      <c r="I12" s="20">
        <v>0</v>
      </c>
      <c r="J12" s="20">
        <v>776814.07</v>
      </c>
      <c r="K12" s="20">
        <v>1241344.44</v>
      </c>
      <c r="L12" s="20">
        <v>6344305.6299999999</v>
      </c>
      <c r="M12" s="20">
        <v>0</v>
      </c>
      <c r="N12" s="20">
        <v>541338.23</v>
      </c>
      <c r="O12" s="20">
        <v>243404.29</v>
      </c>
      <c r="P12" s="20">
        <v>1792861.0499999993</v>
      </c>
      <c r="Q12" s="20">
        <v>9383190.6599999983</v>
      </c>
      <c r="R12" s="20">
        <v>0</v>
      </c>
      <c r="S12" s="20">
        <v>4210637</v>
      </c>
      <c r="T12" s="20">
        <v>0</v>
      </c>
      <c r="U12" s="20">
        <v>0</v>
      </c>
    </row>
    <row r="13" spans="1:21" x14ac:dyDescent="0.3">
      <c r="A13" s="19" t="s">
        <v>40</v>
      </c>
      <c r="B13" s="19" t="s">
        <v>41</v>
      </c>
      <c r="C13" s="17" t="s">
        <v>42</v>
      </c>
      <c r="D13" s="20">
        <v>75634793.359999999</v>
      </c>
      <c r="E13" s="20">
        <v>53242011.799999997</v>
      </c>
      <c r="F13" s="20">
        <v>22392781.559999999</v>
      </c>
      <c r="G13" s="20">
        <v>66186447.559999987</v>
      </c>
      <c r="H13" s="20">
        <v>31186534.349999987</v>
      </c>
      <c r="I13" s="20">
        <v>0</v>
      </c>
      <c r="J13" s="20">
        <v>4176311.22</v>
      </c>
      <c r="K13" s="20">
        <v>982704.46</v>
      </c>
      <c r="L13" s="20">
        <v>9760968.1300000008</v>
      </c>
      <c r="M13" s="20">
        <v>0</v>
      </c>
      <c r="N13" s="20">
        <v>4357861.32</v>
      </c>
      <c r="O13" s="20">
        <v>2777632.86</v>
      </c>
      <c r="P13" s="20">
        <v>5616641.1899999995</v>
      </c>
      <c r="Q13" s="20">
        <v>4105201.0300000012</v>
      </c>
      <c r="R13" s="20">
        <v>0</v>
      </c>
      <c r="S13" s="20">
        <v>3222593</v>
      </c>
      <c r="T13" s="20">
        <v>0</v>
      </c>
      <c r="U13" s="20">
        <v>0</v>
      </c>
    </row>
    <row r="14" spans="1:21" x14ac:dyDescent="0.3">
      <c r="A14" s="16" t="s">
        <v>43</v>
      </c>
      <c r="B14" s="16" t="s">
        <v>44</v>
      </c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pans="1:21" x14ac:dyDescent="0.3">
      <c r="A15" s="19" t="s">
        <v>28</v>
      </c>
      <c r="B15" s="19" t="s">
        <v>29</v>
      </c>
      <c r="C15" s="17" t="s">
        <v>45</v>
      </c>
      <c r="D15" s="20">
        <v>105111952.65000001</v>
      </c>
      <c r="E15" s="20">
        <v>62544414.229999997</v>
      </c>
      <c r="F15" s="20">
        <v>42567538.420000002</v>
      </c>
      <c r="G15" s="20">
        <v>89399668.980000019</v>
      </c>
      <c r="H15" s="20">
        <v>34204354.470000021</v>
      </c>
      <c r="I15" s="20">
        <v>0</v>
      </c>
      <c r="J15" s="20">
        <v>4574896.0199999996</v>
      </c>
      <c r="K15" s="20">
        <v>2177413.37</v>
      </c>
      <c r="L15" s="20">
        <v>14637546.34</v>
      </c>
      <c r="M15" s="20">
        <v>0</v>
      </c>
      <c r="N15" s="20">
        <v>4061435.5300000012</v>
      </c>
      <c r="O15" s="20">
        <v>2888768.0500000003</v>
      </c>
      <c r="P15" s="20">
        <v>6941056.3899999978</v>
      </c>
      <c r="Q15" s="20">
        <v>12995100.810000001</v>
      </c>
      <c r="R15" s="20">
        <v>0</v>
      </c>
      <c r="S15" s="20">
        <v>6919098</v>
      </c>
      <c r="T15" s="20">
        <v>0</v>
      </c>
      <c r="U15" s="20">
        <v>0</v>
      </c>
    </row>
    <row r="16" spans="1:21" x14ac:dyDescent="0.3">
      <c r="A16" s="19" t="s">
        <v>31</v>
      </c>
      <c r="B16" s="19" t="s">
        <v>32</v>
      </c>
      <c r="C16" s="17" t="s">
        <v>46</v>
      </c>
      <c r="D16" s="20">
        <v>7037135.9100000001</v>
      </c>
      <c r="E16" s="20">
        <v>3295987.8</v>
      </c>
      <c r="F16" s="20">
        <v>3741148.11</v>
      </c>
      <c r="G16" s="20">
        <v>4339778.4399999995</v>
      </c>
      <c r="H16" s="20">
        <v>777952.13</v>
      </c>
      <c r="I16" s="20">
        <v>0</v>
      </c>
      <c r="J16" s="20">
        <v>121739.04</v>
      </c>
      <c r="K16" s="20">
        <v>87898.16</v>
      </c>
      <c r="L16" s="20">
        <v>1476558.82</v>
      </c>
      <c r="M16" s="20">
        <v>0</v>
      </c>
      <c r="N16" s="20">
        <v>736625.67999999982</v>
      </c>
      <c r="O16" s="20">
        <v>95213.690000000017</v>
      </c>
      <c r="P16" s="20">
        <v>359143.70999999996</v>
      </c>
      <c r="Q16" s="20">
        <v>264381.21000000002</v>
      </c>
      <c r="R16" s="20">
        <v>0</v>
      </c>
      <c r="S16" s="20">
        <v>420266</v>
      </c>
      <c r="T16" s="20">
        <v>0</v>
      </c>
      <c r="U16" s="20">
        <v>0</v>
      </c>
    </row>
    <row r="17" spans="1:21" x14ac:dyDescent="0.3">
      <c r="A17" s="19" t="s">
        <v>34</v>
      </c>
      <c r="B17" s="19" t="s">
        <v>35</v>
      </c>
      <c r="C17" s="17" t="s">
        <v>47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1" x14ac:dyDescent="0.3">
      <c r="A18" s="19" t="s">
        <v>37</v>
      </c>
      <c r="B18" s="19" t="s">
        <v>38</v>
      </c>
      <c r="C18" s="17" t="s">
        <v>48</v>
      </c>
      <c r="D18" s="20">
        <v>37692753.82</v>
      </c>
      <c r="E18" s="20">
        <v>13123831.960000001</v>
      </c>
      <c r="F18" s="20">
        <v>24568921.859999999</v>
      </c>
      <c r="G18" s="20">
        <v>28413432.779999994</v>
      </c>
      <c r="H18" s="20">
        <v>3930953.65</v>
      </c>
      <c r="I18" s="20">
        <v>0</v>
      </c>
      <c r="J18" s="20">
        <v>691492.21</v>
      </c>
      <c r="K18" s="20">
        <v>1276327.81</v>
      </c>
      <c r="L18" s="20">
        <v>6405610.21</v>
      </c>
      <c r="M18" s="20">
        <v>0</v>
      </c>
      <c r="N18" s="20">
        <v>576043.68999999994</v>
      </c>
      <c r="O18" s="20">
        <v>243404.29</v>
      </c>
      <c r="P18" s="20">
        <v>1770014.6299999994</v>
      </c>
      <c r="Q18" s="20">
        <v>9329616.2899999991</v>
      </c>
      <c r="R18" s="20">
        <v>0</v>
      </c>
      <c r="S18" s="20">
        <v>4189970</v>
      </c>
      <c r="T18" s="20">
        <v>0</v>
      </c>
      <c r="U18" s="20">
        <v>0</v>
      </c>
    </row>
    <row r="19" spans="1:21" x14ac:dyDescent="0.3">
      <c r="A19" s="19" t="s">
        <v>40</v>
      </c>
      <c r="B19" s="19" t="s">
        <v>41</v>
      </c>
      <c r="C19" s="17" t="s">
        <v>49</v>
      </c>
      <c r="D19" s="20">
        <v>74456335.739999995</v>
      </c>
      <c r="E19" s="20">
        <v>52716570.069999993</v>
      </c>
      <c r="F19" s="20">
        <v>21739765.670000002</v>
      </c>
      <c r="G19" s="20">
        <v>65326014.640000038</v>
      </c>
      <c r="H19" s="20">
        <v>31051352.950000025</v>
      </c>
      <c r="I19" s="20">
        <v>0</v>
      </c>
      <c r="J19" s="20">
        <v>4005142.8499999996</v>
      </c>
      <c r="K19" s="20">
        <v>988983.72</v>
      </c>
      <c r="L19" s="20">
        <v>9708494.9499999993</v>
      </c>
      <c r="M19" s="20">
        <v>0</v>
      </c>
      <c r="N19" s="20">
        <v>4222017.5200000014</v>
      </c>
      <c r="O19" s="20">
        <v>2740577.45</v>
      </c>
      <c r="P19" s="20">
        <v>5530185.4699999988</v>
      </c>
      <c r="Q19" s="20">
        <v>3929865.7300000023</v>
      </c>
      <c r="R19" s="20">
        <v>0</v>
      </c>
      <c r="S19" s="20">
        <v>3149394</v>
      </c>
      <c r="T19" s="20">
        <v>0</v>
      </c>
      <c r="U19" s="20">
        <v>0</v>
      </c>
    </row>
    <row r="20" spans="1:21" x14ac:dyDescent="0.3">
      <c r="A20" s="16" t="s">
        <v>50</v>
      </c>
      <c r="B20" s="16" t="s">
        <v>51</v>
      </c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1:21" x14ac:dyDescent="0.3">
      <c r="A21" s="19" t="s">
        <v>28</v>
      </c>
      <c r="B21" s="19" t="s">
        <v>29</v>
      </c>
      <c r="C21" s="17" t="s">
        <v>52</v>
      </c>
      <c r="D21" s="20">
        <v>26177665.950000003</v>
      </c>
      <c r="E21" s="20">
        <v>17071433.510000002</v>
      </c>
      <c r="F21" s="20">
        <v>9106232.4399999995</v>
      </c>
      <c r="G21" s="20">
        <v>23443872.781047352</v>
      </c>
      <c r="H21" s="20">
        <v>8456201.6400000006</v>
      </c>
      <c r="I21" s="20">
        <v>0</v>
      </c>
      <c r="J21" s="20">
        <v>2063503.3900000001</v>
      </c>
      <c r="K21" s="20">
        <v>571941.38</v>
      </c>
      <c r="L21" s="20">
        <v>4104706.06</v>
      </c>
      <c r="M21" s="20">
        <v>0</v>
      </c>
      <c r="N21" s="20">
        <v>1048563.8099999997</v>
      </c>
      <c r="O21" s="20">
        <v>826517.43104734772</v>
      </c>
      <c r="P21" s="20">
        <v>1632885.1600000006</v>
      </c>
      <c r="Q21" s="20">
        <v>2551486.9100000006</v>
      </c>
      <c r="R21" s="20">
        <v>0</v>
      </c>
      <c r="S21" s="20">
        <v>2188067</v>
      </c>
      <c r="T21" s="20">
        <v>0</v>
      </c>
      <c r="U21" s="20">
        <v>0</v>
      </c>
    </row>
    <row r="22" spans="1:21" x14ac:dyDescent="0.3">
      <c r="A22" s="19" t="s">
        <v>31</v>
      </c>
      <c r="B22" s="19" t="s">
        <v>32</v>
      </c>
      <c r="C22" s="17" t="s">
        <v>53</v>
      </c>
      <c r="D22" s="20">
        <v>754993.16999999993</v>
      </c>
      <c r="E22" s="20">
        <v>-228773.27</v>
      </c>
      <c r="F22" s="20">
        <v>983766.44</v>
      </c>
      <c r="G22" s="20">
        <v>87108.241006551456</v>
      </c>
      <c r="H22" s="20">
        <v>-270154.38</v>
      </c>
      <c r="I22" s="20">
        <v>0</v>
      </c>
      <c r="J22" s="20">
        <v>115275.36</v>
      </c>
      <c r="K22" s="20">
        <v>75687.259999999995</v>
      </c>
      <c r="L22" s="20">
        <v>-217184.15</v>
      </c>
      <c r="M22" s="20">
        <v>0</v>
      </c>
      <c r="N22" s="20">
        <v>67602.551006551512</v>
      </c>
      <c r="O22" s="20">
        <v>0</v>
      </c>
      <c r="P22" s="20">
        <v>-4863.1700000000037</v>
      </c>
      <c r="Q22" s="20">
        <v>72067.76999999999</v>
      </c>
      <c r="R22" s="20">
        <v>0</v>
      </c>
      <c r="S22" s="20">
        <v>248677</v>
      </c>
      <c r="T22" s="20">
        <v>0</v>
      </c>
      <c r="U22" s="20">
        <v>0</v>
      </c>
    </row>
    <row r="23" spans="1:21" x14ac:dyDescent="0.3">
      <c r="A23" s="19" t="s">
        <v>34</v>
      </c>
      <c r="B23" s="19" t="s">
        <v>35</v>
      </c>
      <c r="C23" s="17" t="s">
        <v>54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1:21" x14ac:dyDescent="0.3">
      <c r="A24" s="19" t="s">
        <v>37</v>
      </c>
      <c r="B24" s="19" t="s">
        <v>38</v>
      </c>
      <c r="C24" s="17" t="s">
        <v>55</v>
      </c>
      <c r="D24" s="20">
        <v>3995334.38</v>
      </c>
      <c r="E24" s="20">
        <v>113925.8899999999</v>
      </c>
      <c r="F24" s="20">
        <v>3881408.49</v>
      </c>
      <c r="G24" s="20">
        <v>2679543.9935759157</v>
      </c>
      <c r="H24" s="20">
        <v>-1078740.6100000001</v>
      </c>
      <c r="I24" s="20">
        <v>0</v>
      </c>
      <c r="J24" s="20">
        <v>442944.39999999997</v>
      </c>
      <c r="K24" s="20">
        <v>629626.54</v>
      </c>
      <c r="L24" s="20">
        <v>-25805.64</v>
      </c>
      <c r="M24" s="20">
        <v>0</v>
      </c>
      <c r="N24" s="20">
        <v>32574.660000000003</v>
      </c>
      <c r="O24" s="20">
        <v>113326.60357591703</v>
      </c>
      <c r="P24" s="20">
        <v>-137900.06000000003</v>
      </c>
      <c r="Q24" s="20">
        <v>1572655.0999999992</v>
      </c>
      <c r="R24" s="20">
        <v>0</v>
      </c>
      <c r="S24" s="20">
        <v>1130863</v>
      </c>
      <c r="T24" s="20">
        <v>0</v>
      </c>
      <c r="U24" s="20">
        <v>0</v>
      </c>
    </row>
    <row r="25" spans="1:21" x14ac:dyDescent="0.3">
      <c r="A25" s="19" t="s">
        <v>40</v>
      </c>
      <c r="B25" s="19" t="s">
        <v>41</v>
      </c>
      <c r="C25" s="17" t="s">
        <v>56</v>
      </c>
      <c r="D25" s="20">
        <v>22937324.739999998</v>
      </c>
      <c r="E25" s="20">
        <v>16728734.35</v>
      </c>
      <c r="F25" s="20">
        <v>6208590.3899999997</v>
      </c>
      <c r="G25" s="20">
        <v>20851437.028477985</v>
      </c>
      <c r="H25" s="20">
        <v>9264787.870000001</v>
      </c>
      <c r="I25" s="20">
        <v>0</v>
      </c>
      <c r="J25" s="20">
        <v>1735834.35</v>
      </c>
      <c r="K25" s="20">
        <v>18002.099999999999</v>
      </c>
      <c r="L25" s="20">
        <v>3913327.55</v>
      </c>
      <c r="M25" s="20">
        <v>0</v>
      </c>
      <c r="N25" s="20">
        <v>1083591.7010065513</v>
      </c>
      <c r="O25" s="20">
        <v>713190.82747143065</v>
      </c>
      <c r="P25" s="20">
        <v>1765922.0500000007</v>
      </c>
      <c r="Q25" s="20">
        <v>1050899.5800000015</v>
      </c>
      <c r="R25" s="20">
        <v>0</v>
      </c>
      <c r="S25" s="20">
        <v>1305881</v>
      </c>
      <c r="T25" s="20">
        <v>0</v>
      </c>
      <c r="U25" s="20">
        <v>0</v>
      </c>
    </row>
    <row r="26" spans="1:21" x14ac:dyDescent="0.3">
      <c r="A26" s="16" t="s">
        <v>57</v>
      </c>
      <c r="B26" s="21" t="s">
        <v>58</v>
      </c>
      <c r="C26" s="17" t="s">
        <v>59</v>
      </c>
      <c r="D26" s="20">
        <v>29862438.949999999</v>
      </c>
      <c r="E26" s="20">
        <v>20625315.719999999</v>
      </c>
      <c r="F26" s="20">
        <v>9237123.2300000004</v>
      </c>
      <c r="G26" s="20">
        <v>26983733.084165528</v>
      </c>
      <c r="H26" s="20">
        <v>11889225.239999998</v>
      </c>
      <c r="I26" s="20">
        <v>0</v>
      </c>
      <c r="J26" s="20">
        <v>1711105.7100000002</v>
      </c>
      <c r="K26" s="20">
        <v>-220770.35</v>
      </c>
      <c r="L26" s="20">
        <v>3129587.53</v>
      </c>
      <c r="M26" s="20">
        <v>0</v>
      </c>
      <c r="N26" s="20">
        <v>2803618.8441655254</v>
      </c>
      <c r="O26" s="20">
        <v>1312548.3</v>
      </c>
      <c r="P26" s="20">
        <v>2068409.3200000005</v>
      </c>
      <c r="Q26" s="20">
        <v>2625379.4900000016</v>
      </c>
      <c r="R26" s="20">
        <v>0</v>
      </c>
      <c r="S26" s="20">
        <v>1664629</v>
      </c>
      <c r="T26" s="20">
        <v>0</v>
      </c>
      <c r="U26" s="20">
        <v>0</v>
      </c>
    </row>
    <row r="27" spans="1:21" x14ac:dyDescent="0.3">
      <c r="A27" s="22" t="s">
        <v>60</v>
      </c>
      <c r="B27" s="22" t="s">
        <v>61</v>
      </c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1:21" x14ac:dyDescent="0.3">
      <c r="A28" s="23" t="s">
        <v>28</v>
      </c>
      <c r="B28" s="23" t="s">
        <v>62</v>
      </c>
      <c r="C28" s="17" t="s">
        <v>63</v>
      </c>
      <c r="D28" s="18"/>
      <c r="E28" s="20">
        <v>4347325.96</v>
      </c>
      <c r="F28" s="18"/>
      <c r="G28" s="20">
        <v>4347325.3302709581</v>
      </c>
      <c r="H28" s="20">
        <v>1656275.27</v>
      </c>
      <c r="I28" s="20">
        <v>0</v>
      </c>
      <c r="J28" s="20">
        <v>764161.74000000011</v>
      </c>
      <c r="K28" s="20">
        <v>228547.75</v>
      </c>
      <c r="L28" s="20">
        <v>814854.97</v>
      </c>
      <c r="M28" s="20">
        <v>0</v>
      </c>
      <c r="N28" s="20">
        <v>139235.63027095771</v>
      </c>
      <c r="O28" s="20">
        <v>744249.97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</row>
    <row r="29" spans="1:21" x14ac:dyDescent="0.3">
      <c r="A29" s="23" t="s">
        <v>31</v>
      </c>
      <c r="B29" s="23" t="s">
        <v>64</v>
      </c>
      <c r="C29" s="17" t="s">
        <v>65</v>
      </c>
      <c r="D29" s="18"/>
      <c r="E29" s="20">
        <v>72407.75</v>
      </c>
      <c r="F29" s="18"/>
      <c r="G29" s="20">
        <v>72407.210166613848</v>
      </c>
      <c r="H29" s="20">
        <v>-3862.35</v>
      </c>
      <c r="I29" s="20">
        <v>0</v>
      </c>
      <c r="J29" s="20">
        <v>4209.78</v>
      </c>
      <c r="K29" s="20">
        <v>7698.9</v>
      </c>
      <c r="L29" s="20">
        <v>54974.2</v>
      </c>
      <c r="M29" s="20">
        <v>0</v>
      </c>
      <c r="N29" s="20">
        <v>9386.6801666138526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</row>
    <row r="30" spans="1:21" x14ac:dyDescent="0.3">
      <c r="A30" s="23" t="s">
        <v>34</v>
      </c>
      <c r="B30" s="23" t="s">
        <v>66</v>
      </c>
      <c r="C30" s="17" t="s">
        <v>67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spans="1:21" x14ac:dyDescent="0.3">
      <c r="A31" s="23" t="s">
        <v>37</v>
      </c>
      <c r="B31" s="23" t="s">
        <v>68</v>
      </c>
      <c r="C31" s="17" t="s">
        <v>69</v>
      </c>
      <c r="D31" s="18"/>
      <c r="E31" s="20">
        <v>0</v>
      </c>
      <c r="F31" s="18"/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</row>
    <row r="32" spans="1:21" x14ac:dyDescent="0.3">
      <c r="A32" s="23" t="s">
        <v>40</v>
      </c>
      <c r="B32" s="23" t="s">
        <v>70</v>
      </c>
      <c r="C32" s="17" t="s">
        <v>71</v>
      </c>
      <c r="D32" s="18"/>
      <c r="E32" s="20">
        <v>4419732.71</v>
      </c>
      <c r="F32" s="18"/>
      <c r="G32" s="20">
        <v>4419732.5404375717</v>
      </c>
      <c r="H32" s="20">
        <v>1652412.92</v>
      </c>
      <c r="I32" s="20">
        <v>0</v>
      </c>
      <c r="J32" s="20">
        <v>768371.52000000014</v>
      </c>
      <c r="K32" s="20">
        <v>236246.65</v>
      </c>
      <c r="L32" s="20">
        <v>869829.17</v>
      </c>
      <c r="M32" s="20">
        <v>0</v>
      </c>
      <c r="N32" s="20">
        <v>148622.31043757158</v>
      </c>
      <c r="O32" s="20">
        <v>744249.97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</row>
    <row r="33" spans="1:21" x14ac:dyDescent="0.3">
      <c r="A33" s="22" t="s">
        <v>72</v>
      </c>
      <c r="B33" s="22" t="s">
        <v>73</v>
      </c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1:21" x14ac:dyDescent="0.3">
      <c r="A34" s="23" t="s">
        <v>28</v>
      </c>
      <c r="B34" s="23" t="s">
        <v>62</v>
      </c>
      <c r="C34" s="17" t="s">
        <v>74</v>
      </c>
      <c r="D34" s="18"/>
      <c r="E34" s="20">
        <v>166870.37</v>
      </c>
      <c r="F34" s="18"/>
      <c r="G34" s="20">
        <v>166870.26699402649</v>
      </c>
      <c r="H34" s="20">
        <v>75175.25</v>
      </c>
      <c r="I34" s="20">
        <v>0</v>
      </c>
      <c r="J34" s="20">
        <v>3778.7299999999996</v>
      </c>
      <c r="K34" s="20">
        <v>2573.14</v>
      </c>
      <c r="L34" s="20">
        <v>19006.98</v>
      </c>
      <c r="M34" s="20">
        <v>0</v>
      </c>
      <c r="N34" s="20">
        <v>66336.166994026484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</row>
    <row r="35" spans="1:21" x14ac:dyDescent="0.3">
      <c r="A35" s="23" t="s">
        <v>31</v>
      </c>
      <c r="B35" s="23" t="s">
        <v>64</v>
      </c>
      <c r="C35" s="17" t="s">
        <v>75</v>
      </c>
      <c r="D35" s="18"/>
      <c r="E35" s="20">
        <v>5760.75</v>
      </c>
      <c r="F35" s="18"/>
      <c r="G35" s="20">
        <v>5760.8551776780232</v>
      </c>
      <c r="H35" s="20">
        <v>4.71</v>
      </c>
      <c r="I35" s="20">
        <v>0</v>
      </c>
      <c r="J35" s="20">
        <v>0</v>
      </c>
      <c r="K35" s="20">
        <v>86.66</v>
      </c>
      <c r="L35" s="20">
        <v>1197.3800000000001</v>
      </c>
      <c r="M35" s="20">
        <v>0</v>
      </c>
      <c r="N35" s="20">
        <v>4472.1051776780232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</row>
    <row r="36" spans="1:21" x14ac:dyDescent="0.3">
      <c r="A36" s="23" t="s">
        <v>34</v>
      </c>
      <c r="B36" s="23" t="s">
        <v>66</v>
      </c>
      <c r="C36" s="17" t="s">
        <v>76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</row>
    <row r="37" spans="1:21" x14ac:dyDescent="0.3">
      <c r="A37" s="23" t="s">
        <v>37</v>
      </c>
      <c r="B37" s="23" t="s">
        <v>68</v>
      </c>
      <c r="C37" s="17" t="s">
        <v>77</v>
      </c>
      <c r="D37" s="18"/>
      <c r="E37" s="20">
        <v>0</v>
      </c>
      <c r="F37" s="18"/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</row>
    <row r="38" spans="1:21" x14ac:dyDescent="0.3">
      <c r="A38" s="23" t="s">
        <v>40</v>
      </c>
      <c r="B38" s="23" t="s">
        <v>70</v>
      </c>
      <c r="C38" s="17" t="s">
        <v>78</v>
      </c>
      <c r="D38" s="18"/>
      <c r="E38" s="20">
        <v>172631.12</v>
      </c>
      <c r="F38" s="18"/>
      <c r="G38" s="20">
        <v>172631.12217170451</v>
      </c>
      <c r="H38" s="20">
        <v>75179.960000000006</v>
      </c>
      <c r="I38" s="20">
        <v>0</v>
      </c>
      <c r="J38" s="20">
        <v>3778.7299999999996</v>
      </c>
      <c r="K38" s="20">
        <v>2659.8</v>
      </c>
      <c r="L38" s="20">
        <v>20204.36</v>
      </c>
      <c r="M38" s="20">
        <v>0</v>
      </c>
      <c r="N38" s="20">
        <v>70808.272171704506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</row>
    <row r="39" spans="1:21" x14ac:dyDescent="0.3">
      <c r="A39" s="22" t="s">
        <v>79</v>
      </c>
      <c r="B39" s="22" t="s">
        <v>80</v>
      </c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</row>
    <row r="40" spans="1:21" x14ac:dyDescent="0.3">
      <c r="A40" s="23" t="s">
        <v>28</v>
      </c>
      <c r="B40" s="23" t="s">
        <v>62</v>
      </c>
      <c r="C40" s="17" t="s">
        <v>81</v>
      </c>
      <c r="D40" s="18"/>
      <c r="E40" s="20">
        <v>3156132.06</v>
      </c>
      <c r="F40" s="18"/>
      <c r="G40" s="20">
        <v>3156132.4</v>
      </c>
      <c r="H40" s="20">
        <v>2304781.56</v>
      </c>
      <c r="I40" s="20">
        <v>0</v>
      </c>
      <c r="J40" s="20">
        <v>222891.44</v>
      </c>
      <c r="K40" s="20">
        <v>131107.68</v>
      </c>
      <c r="L40" s="20">
        <v>230684.25</v>
      </c>
      <c r="M40" s="20">
        <v>0</v>
      </c>
      <c r="N40" s="20">
        <v>212215.90000000005</v>
      </c>
      <c r="O40" s="20">
        <v>54451.57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</row>
    <row r="41" spans="1:21" x14ac:dyDescent="0.3">
      <c r="A41" s="23" t="s">
        <v>31</v>
      </c>
      <c r="B41" s="23" t="s">
        <v>64</v>
      </c>
      <c r="C41" s="17" t="s">
        <v>82</v>
      </c>
      <c r="D41" s="18"/>
      <c r="E41" s="20">
        <v>19572.02</v>
      </c>
      <c r="F41" s="18"/>
      <c r="G41" s="20">
        <v>19571.878993448481</v>
      </c>
      <c r="H41" s="20">
        <v>3023.38</v>
      </c>
      <c r="I41" s="20">
        <v>0</v>
      </c>
      <c r="J41" s="20">
        <v>16789.59</v>
      </c>
      <c r="K41" s="20">
        <v>0</v>
      </c>
      <c r="L41" s="20">
        <v>8762.64</v>
      </c>
      <c r="M41" s="20">
        <v>0</v>
      </c>
      <c r="N41" s="20">
        <v>-9003.7310065515212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</row>
    <row r="42" spans="1:21" x14ac:dyDescent="0.3">
      <c r="A42" s="23" t="s">
        <v>34</v>
      </c>
      <c r="B42" s="23" t="s">
        <v>66</v>
      </c>
      <c r="C42" s="17" t="s">
        <v>83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</row>
    <row r="43" spans="1:21" x14ac:dyDescent="0.3">
      <c r="A43" s="23" t="s">
        <v>37</v>
      </c>
      <c r="B43" s="23" t="s">
        <v>68</v>
      </c>
      <c r="C43" s="17" t="s">
        <v>84</v>
      </c>
      <c r="D43" s="18"/>
      <c r="E43" s="20">
        <v>0</v>
      </c>
      <c r="F43" s="18"/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</row>
    <row r="44" spans="1:21" x14ac:dyDescent="0.3">
      <c r="A44" s="23" t="s">
        <v>40</v>
      </c>
      <c r="B44" s="23" t="s">
        <v>70</v>
      </c>
      <c r="C44" s="17" t="s">
        <v>85</v>
      </c>
      <c r="D44" s="18"/>
      <c r="E44" s="20">
        <v>3175704.08</v>
      </c>
      <c r="F44" s="18"/>
      <c r="G44" s="20">
        <v>3175704.2789934482</v>
      </c>
      <c r="H44" s="20">
        <v>2307804.94</v>
      </c>
      <c r="I44" s="20">
        <v>0</v>
      </c>
      <c r="J44" s="20">
        <v>239681.03</v>
      </c>
      <c r="K44" s="20">
        <v>131107.68</v>
      </c>
      <c r="L44" s="20">
        <v>239446.89</v>
      </c>
      <c r="M44" s="20">
        <v>0</v>
      </c>
      <c r="N44" s="20">
        <v>203212.16899344852</v>
      </c>
      <c r="O44" s="20">
        <v>54451.57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</row>
    <row r="45" spans="1:21" x14ac:dyDescent="0.3">
      <c r="A45" s="22" t="s">
        <v>86</v>
      </c>
      <c r="B45" s="22" t="s">
        <v>87</v>
      </c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1:21" x14ac:dyDescent="0.3">
      <c r="A46" s="23" t="s">
        <v>28</v>
      </c>
      <c r="B46" s="23" t="s">
        <v>62</v>
      </c>
      <c r="C46" s="17" t="s">
        <v>88</v>
      </c>
      <c r="D46" s="18"/>
      <c r="E46" s="20">
        <v>13209877.09</v>
      </c>
      <c r="F46" s="18"/>
      <c r="G46" s="20">
        <v>13209876.916815732</v>
      </c>
      <c r="H46" s="20">
        <v>8439032.2599999998</v>
      </c>
      <c r="I46" s="20">
        <v>0</v>
      </c>
      <c r="J46" s="20">
        <v>588081.82000000007</v>
      </c>
      <c r="K46" s="20">
        <v>541731.93000000005</v>
      </c>
      <c r="L46" s="20">
        <v>2307305.19</v>
      </c>
      <c r="M46" s="20">
        <v>0</v>
      </c>
      <c r="N46" s="20">
        <v>993469.00681573094</v>
      </c>
      <c r="O46" s="20">
        <v>340256.71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</row>
    <row r="47" spans="1:21" x14ac:dyDescent="0.3">
      <c r="A47" s="23" t="s">
        <v>31</v>
      </c>
      <c r="B47" s="23" t="s">
        <v>64</v>
      </c>
      <c r="C47" s="17" t="s">
        <v>89</v>
      </c>
      <c r="D47" s="18"/>
      <c r="E47" s="20">
        <v>759199.19</v>
      </c>
      <c r="F47" s="18"/>
      <c r="G47" s="20">
        <v>759199.49000000011</v>
      </c>
      <c r="H47" s="20">
        <v>243999.16</v>
      </c>
      <c r="I47" s="20">
        <v>0</v>
      </c>
      <c r="J47" s="20">
        <v>29297.43</v>
      </c>
      <c r="K47" s="20">
        <v>29888.25</v>
      </c>
      <c r="L47" s="20">
        <v>306121.78000000003</v>
      </c>
      <c r="M47" s="20">
        <v>0</v>
      </c>
      <c r="N47" s="20">
        <v>149892.87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</row>
    <row r="48" spans="1:21" x14ac:dyDescent="0.3">
      <c r="A48" s="23" t="s">
        <v>34</v>
      </c>
      <c r="B48" s="23" t="s">
        <v>66</v>
      </c>
      <c r="C48" s="17" t="s">
        <v>90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1:21" x14ac:dyDescent="0.3">
      <c r="A49" s="23" t="s">
        <v>37</v>
      </c>
      <c r="B49" s="23" t="s">
        <v>68</v>
      </c>
      <c r="C49" s="17" t="s">
        <v>91</v>
      </c>
      <c r="D49" s="18"/>
      <c r="E49" s="20">
        <v>2778044</v>
      </c>
      <c r="F49" s="18"/>
      <c r="G49" s="20">
        <v>2778043.92</v>
      </c>
      <c r="H49" s="20">
        <v>754024.04</v>
      </c>
      <c r="I49" s="20">
        <v>0</v>
      </c>
      <c r="J49" s="20">
        <v>138591.71</v>
      </c>
      <c r="K49" s="20">
        <v>1162404.6599999999</v>
      </c>
      <c r="L49" s="20">
        <v>613319.86</v>
      </c>
      <c r="M49" s="20">
        <v>0</v>
      </c>
      <c r="N49" s="20">
        <v>97231.209999999992</v>
      </c>
      <c r="O49" s="20">
        <v>12472.44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</row>
    <row r="50" spans="1:21" x14ac:dyDescent="0.3">
      <c r="A50" s="23" t="s">
        <v>40</v>
      </c>
      <c r="B50" s="23" t="s">
        <v>70</v>
      </c>
      <c r="C50" s="17" t="s">
        <v>92</v>
      </c>
      <c r="D50" s="18"/>
      <c r="E50" s="20">
        <v>11191033.279999999</v>
      </c>
      <c r="F50" s="18"/>
      <c r="G50" s="20">
        <v>11191032.48681573</v>
      </c>
      <c r="H50" s="20">
        <v>7929007.3799999999</v>
      </c>
      <c r="I50" s="20">
        <v>0</v>
      </c>
      <c r="J50" s="20">
        <v>478787.54000000015</v>
      </c>
      <c r="K50" s="20">
        <v>-590784.48</v>
      </c>
      <c r="L50" s="20">
        <v>2000107.11</v>
      </c>
      <c r="M50" s="20">
        <v>0</v>
      </c>
      <c r="N50" s="20">
        <v>1046130.666815731</v>
      </c>
      <c r="O50" s="20">
        <v>327784.27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</row>
    <row r="51" spans="1:21" x14ac:dyDescent="0.3">
      <c r="A51" s="22" t="s">
        <v>93</v>
      </c>
      <c r="B51" s="22" t="s">
        <v>94</v>
      </c>
      <c r="C51" s="17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</row>
    <row r="52" spans="1:21" x14ac:dyDescent="0.3">
      <c r="A52" s="23" t="s">
        <v>28</v>
      </c>
      <c r="B52" s="23" t="s">
        <v>62</v>
      </c>
      <c r="C52" s="17" t="s">
        <v>95</v>
      </c>
      <c r="D52" s="18"/>
      <c r="E52" s="20">
        <v>1559737.53</v>
      </c>
      <c r="F52" s="18"/>
      <c r="G52" s="20">
        <v>1559737.657648707</v>
      </c>
      <c r="H52" s="20">
        <v>-75179.960000000006</v>
      </c>
      <c r="I52" s="20">
        <v>0</v>
      </c>
      <c r="J52" s="20">
        <v>198315.8</v>
      </c>
      <c r="K52" s="20">
        <v>0</v>
      </c>
      <c r="L52" s="20">
        <v>0</v>
      </c>
      <c r="M52" s="20">
        <v>0</v>
      </c>
      <c r="N52" s="20">
        <v>1250539.327648707</v>
      </c>
      <c r="O52" s="20">
        <v>186062.49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</row>
    <row r="53" spans="1:21" x14ac:dyDescent="0.3">
      <c r="A53" s="23" t="s">
        <v>31</v>
      </c>
      <c r="B53" s="23" t="s">
        <v>64</v>
      </c>
      <c r="C53" s="17" t="s">
        <v>96</v>
      </c>
      <c r="D53" s="18"/>
      <c r="E53" s="20">
        <v>106477</v>
      </c>
      <c r="F53" s="18"/>
      <c r="G53" s="20">
        <v>106477.18809836285</v>
      </c>
      <c r="H53" s="20">
        <v>0</v>
      </c>
      <c r="I53" s="20">
        <v>0</v>
      </c>
      <c r="J53" s="20">
        <v>22171.09</v>
      </c>
      <c r="K53" s="20">
        <v>0</v>
      </c>
      <c r="L53" s="20">
        <v>0</v>
      </c>
      <c r="M53" s="20">
        <v>0</v>
      </c>
      <c r="N53" s="20">
        <v>84306.098098362854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</row>
    <row r="54" spans="1:21" x14ac:dyDescent="0.3">
      <c r="A54" s="23" t="s">
        <v>34</v>
      </c>
      <c r="B54" s="23" t="s">
        <v>66</v>
      </c>
      <c r="C54" s="17" t="s">
        <v>97</v>
      </c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</row>
    <row r="55" spans="1:21" x14ac:dyDescent="0.3">
      <c r="A55" s="23" t="s">
        <v>37</v>
      </c>
      <c r="B55" s="23" t="s">
        <v>68</v>
      </c>
      <c r="C55" s="17" t="s">
        <v>98</v>
      </c>
      <c r="D55" s="18"/>
      <c r="E55" s="20">
        <v>0</v>
      </c>
      <c r="F55" s="18"/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0">
        <v>0</v>
      </c>
      <c r="T55" s="20">
        <v>0</v>
      </c>
      <c r="U55" s="20">
        <v>0</v>
      </c>
    </row>
    <row r="56" spans="1:21" x14ac:dyDescent="0.3">
      <c r="A56" s="23" t="s">
        <v>40</v>
      </c>
      <c r="B56" s="23" t="s">
        <v>70</v>
      </c>
      <c r="C56" s="17" t="s">
        <v>99</v>
      </c>
      <c r="D56" s="18"/>
      <c r="E56" s="20">
        <v>1666214.53</v>
      </c>
      <c r="F56" s="18"/>
      <c r="G56" s="20">
        <v>1666214.8457470697</v>
      </c>
      <c r="H56" s="20">
        <v>-75179.960000000006</v>
      </c>
      <c r="I56" s="20">
        <v>0</v>
      </c>
      <c r="J56" s="20">
        <v>220486.88999999998</v>
      </c>
      <c r="K56" s="20">
        <v>0</v>
      </c>
      <c r="L56" s="20">
        <v>0</v>
      </c>
      <c r="M56" s="20">
        <v>0</v>
      </c>
      <c r="N56" s="20">
        <v>1334845.4257470698</v>
      </c>
      <c r="O56" s="20">
        <v>186062.49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20">
        <v>0</v>
      </c>
    </row>
    <row r="57" spans="1:21" x14ac:dyDescent="0.3">
      <c r="A57" s="16" t="s">
        <v>100</v>
      </c>
      <c r="B57" s="16" t="s">
        <v>101</v>
      </c>
      <c r="C57" s="17" t="s">
        <v>102</v>
      </c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</row>
    <row r="58" spans="1:21" x14ac:dyDescent="0.3">
      <c r="A58" s="16" t="s">
        <v>103</v>
      </c>
      <c r="B58" s="16" t="s">
        <v>104</v>
      </c>
      <c r="C58" s="17" t="s">
        <v>105</v>
      </c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</row>
    <row r="59" spans="1:21" x14ac:dyDescent="0.3">
      <c r="C59" s="25"/>
      <c r="D59" s="25"/>
      <c r="E59" s="6"/>
      <c r="F59" s="6"/>
    </row>
    <row r="60" spans="1:21" x14ac:dyDescent="0.3">
      <c r="A60" s="26" t="s">
        <v>106</v>
      </c>
      <c r="B60" s="26"/>
      <c r="C60" s="25"/>
      <c r="D60" s="25"/>
      <c r="E60" s="5"/>
      <c r="F60" s="5"/>
      <c r="H60" s="6"/>
    </row>
    <row r="61" spans="1:21" x14ac:dyDescent="0.3">
      <c r="A61" s="27" t="s">
        <v>107</v>
      </c>
      <c r="B61" s="27"/>
      <c r="C61" s="25"/>
      <c r="D61" s="25"/>
      <c r="E61" s="6"/>
      <c r="F61" s="6"/>
      <c r="G61" s="6"/>
      <c r="H61" s="6"/>
    </row>
    <row r="62" spans="1:21" x14ac:dyDescent="0.3">
      <c r="A62" s="26" t="s">
        <v>178</v>
      </c>
      <c r="B62" s="26"/>
      <c r="E62" s="6"/>
      <c r="F62" s="6"/>
      <c r="G62" s="6"/>
      <c r="H62" s="4"/>
    </row>
    <row r="63" spans="1:21" x14ac:dyDescent="0.3">
      <c r="E63" s="6"/>
      <c r="F63" s="6"/>
      <c r="G63" s="6"/>
      <c r="H63" s="6"/>
    </row>
    <row r="64" spans="1:21" x14ac:dyDescent="0.3">
      <c r="A64" s="29" t="str">
        <f>'S.05.01.01 NL'!A64</f>
        <v xml:space="preserve">1) V súčte za členov SLASPO sú zahrnuté údaje v rozsahu, ktorý členovia poslali SLASPO </v>
      </c>
      <c r="B64" s="29"/>
      <c r="E64" s="6"/>
      <c r="F64" s="6"/>
      <c r="G64" s="6"/>
      <c r="H64" s="6"/>
    </row>
    <row r="65" spans="1:21" x14ac:dyDescent="0.3">
      <c r="A65" s="29" t="str">
        <f>'S.05.01.01 NL'!A65</f>
        <v>2)SKP a  Pobočky poisťovní z iných členkých štátov nezostavujú výkaz v plnom rozsahu (väčšinou nemajú vyplnené riadky R0610-R1100)</v>
      </c>
      <c r="E65" s="5"/>
      <c r="F65" s="5"/>
      <c r="H65" s="6"/>
    </row>
    <row r="66" spans="1:21" x14ac:dyDescent="0.3">
      <c r="E66" s="5"/>
      <c r="F66" s="5"/>
      <c r="H66" s="6"/>
    </row>
    <row r="67" spans="1:21" x14ac:dyDescent="0.3">
      <c r="E67" s="5"/>
      <c r="F67" s="5"/>
      <c r="H67" s="6"/>
    </row>
    <row r="68" spans="1:21" x14ac:dyDescent="0.3">
      <c r="E68" s="5"/>
      <c r="F68" s="5"/>
      <c r="H68" s="6"/>
    </row>
    <row r="69" spans="1:21" x14ac:dyDescent="0.3">
      <c r="E69" s="6"/>
      <c r="F69" s="6"/>
    </row>
    <row r="70" spans="1:21" x14ac:dyDescent="0.3">
      <c r="E70" s="6"/>
      <c r="F70" s="6"/>
    </row>
    <row r="71" spans="1:21" x14ac:dyDescent="0.3">
      <c r="E71" s="6"/>
      <c r="F71" s="6"/>
    </row>
    <row r="72" spans="1:21" x14ac:dyDescent="0.3">
      <c r="E72" s="6"/>
      <c r="F72" s="6"/>
    </row>
    <row r="73" spans="1:21" x14ac:dyDescent="0.3">
      <c r="E73" s="6"/>
      <c r="F73" s="6"/>
    </row>
    <row r="74" spans="1:21" x14ac:dyDescent="0.3">
      <c r="E74" s="6"/>
      <c r="F74" s="6"/>
    </row>
    <row r="75" spans="1:21" x14ac:dyDescent="0.3">
      <c r="E75" s="6"/>
      <c r="F75" s="6"/>
    </row>
    <row r="76" spans="1:21" s="5" customFormat="1" x14ac:dyDescent="0.3">
      <c r="A76" s="6"/>
      <c r="B76" s="6"/>
      <c r="C76" s="6"/>
      <c r="D76" s="6"/>
      <c r="E76" s="6"/>
      <c r="F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</sheetData>
  <pageMargins left="0.7" right="0.7" top="0.75" bottom="0.75" header="0.3" footer="0.3"/>
  <pageSetup paperSize="9" scale="4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3086D-1CE9-4EA2-ACAB-BE9C338E9E42}">
  <sheetPr>
    <tabColor rgb="FFFFC000"/>
  </sheetPr>
  <dimension ref="A1:U75"/>
  <sheetViews>
    <sheetView showGridLines="0" tabSelected="1" zoomScale="80" zoomScaleNormal="80" zoomScaleSheetLayoutView="40" workbookViewId="0">
      <selection activeCell="D9" sqref="D9:U58"/>
    </sheetView>
  </sheetViews>
  <sheetFormatPr defaultColWidth="11.44140625" defaultRowHeight="14.4" x14ac:dyDescent="0.3"/>
  <cols>
    <col min="1" max="2" width="48.5546875" style="6" customWidth="1"/>
    <col min="3" max="3" width="12.21875" style="6" customWidth="1"/>
    <col min="4" max="4" width="19.21875" style="6" customWidth="1"/>
    <col min="5" max="6" width="20.77734375" style="4" customWidth="1"/>
    <col min="7" max="8" width="20.77734375" style="5" customWidth="1"/>
    <col min="9" max="21" width="20.77734375" style="6" customWidth="1"/>
    <col min="22" max="16384" width="11.44140625" style="6"/>
  </cols>
  <sheetData>
    <row r="1" spans="1:21" x14ac:dyDescent="0.3">
      <c r="A1" s="1" t="s">
        <v>0</v>
      </c>
      <c r="B1" s="1" t="str">
        <f>'S.05.01.01 NL'!B1</f>
        <v>Obdobie</v>
      </c>
      <c r="C1" s="35">
        <f>'S.05.01.01 NL'!C1</f>
        <v>45657</v>
      </c>
      <c r="D1" s="4"/>
    </row>
    <row r="2" spans="1:21" x14ac:dyDescent="0.3">
      <c r="A2" s="7" t="s">
        <v>2</v>
      </c>
      <c r="B2" s="7" t="s">
        <v>3</v>
      </c>
      <c r="C2" s="8"/>
      <c r="D2" s="4"/>
    </row>
    <row r="3" spans="1:21" x14ac:dyDescent="0.3">
      <c r="A3" s="9"/>
      <c r="B3" s="9"/>
      <c r="C3" s="8"/>
      <c r="D3" s="4"/>
    </row>
    <row r="4" spans="1:21" x14ac:dyDescent="0.3">
      <c r="A4" s="7" t="s">
        <v>4</v>
      </c>
      <c r="B4" s="7" t="s">
        <v>5</v>
      </c>
      <c r="C4" s="8"/>
      <c r="D4" s="4"/>
    </row>
    <row r="5" spans="1:21" x14ac:dyDescent="0.3">
      <c r="A5" s="11" t="s">
        <v>179</v>
      </c>
      <c r="B5" s="11" t="s">
        <v>180</v>
      </c>
      <c r="C5" s="8"/>
      <c r="D5" s="4"/>
    </row>
    <row r="6" spans="1:21" ht="57.6" x14ac:dyDescent="0.3">
      <c r="D6" s="12" t="str">
        <f>'S.05.01.01 NL'!D6</f>
        <v>Spolu poisťovne a pobočky poisťovní z iných členských štátov</v>
      </c>
      <c r="E6" s="12" t="str">
        <f>'S.05.01.01 NL'!E6</f>
        <v xml:space="preserve">Spolu poisťovne </v>
      </c>
      <c r="F6" s="12" t="str">
        <f>'S.05.01.01 NL'!F6</f>
        <v>Spolu pobočky poisťovní z iných členských štátov</v>
      </c>
      <c r="G6" s="12" t="str">
        <f>'S.05.01.01 NL'!G6</f>
        <v>Spolu členovia SLASPO 1)</v>
      </c>
      <c r="H6" s="12" t="str">
        <f>'S.05.01.01 NL'!H6</f>
        <v>Allianz - Slovenská poisťovňa, a. s.</v>
      </c>
      <c r="I6" s="12" t="str">
        <f>'S.05.01.01 NL'!I6</f>
        <v>BNP Paribas Cardif Poisťovňa, a. s.</v>
      </c>
      <c r="J6" s="12" t="str">
        <f>'S.05.01.01 NL'!J6</f>
        <v>ČSOB Poisťovňa, a. s.</v>
      </c>
      <c r="K6" s="12" t="str">
        <f>'S.05.01.01 NL'!K6</f>
        <v>Komunálna poisťovňa a. s., Vienna Insurance Group</v>
      </c>
      <c r="L6" s="12" t="str">
        <f>'S.05.01.01 NL'!L6</f>
        <v>KOOPERATIVA poisťovňa, a. s., Vienna Insurance Group</v>
      </c>
      <c r="M6" s="12" t="str">
        <f>'S.05.01.01 NL'!M6</f>
        <v>NN Životná poisťovňa, a. s.</v>
      </c>
      <c r="N6" s="12" t="str">
        <f>'S.05.01.01 NL'!N6</f>
        <v>Union poisťovňa, a. s.</v>
      </c>
      <c r="O6" s="12" t="str">
        <f>'S.05.01.01 NL'!O6</f>
        <v>Wüstenrot poisťovňa, a. s.</v>
      </c>
      <c r="P6" s="12" t="str">
        <f>'S.05.01.01 NL'!P6</f>
        <v>Colonnade Insurance S.A., pobočka poisťovne z iného členského štátu</v>
      </c>
      <c r="Q6" s="12" t="str">
        <f>'S.05.01.01 NL'!Q6</f>
        <v xml:space="preserve">Generali Poisťovňa, pobočka poisťovne z iného členského štátu </v>
      </c>
      <c r="R6" s="12" t="str">
        <f>'S.05.01.01 NL'!R6</f>
        <v>MetLife Europe d. a. c., pobočka poisťovne z iného členského štátu</v>
      </c>
      <c r="S6" s="12" t="str">
        <f>'S.05.01.01 NL'!S6</f>
        <v xml:space="preserve">UNIQA pojišťovna, a.s., pobočka poisťovne z iného členského štátu </v>
      </c>
      <c r="T6" s="12" t="str">
        <f>'S.05.01.01 NL'!T6</f>
        <v>YOUPLUS Životná poisťovňa, pobočka poisťovne z iného členského štátu</v>
      </c>
      <c r="U6" s="12" t="str">
        <f>'S.05.01.01 NL'!U6</f>
        <v xml:space="preserve">Slovenská kancelária poisťovateľov </v>
      </c>
    </row>
    <row r="7" spans="1:21" x14ac:dyDescent="0.3">
      <c r="D7" s="17" t="s">
        <v>181</v>
      </c>
      <c r="E7" s="17" t="s">
        <v>181</v>
      </c>
      <c r="F7" s="17" t="s">
        <v>181</v>
      </c>
      <c r="G7" s="17" t="s">
        <v>181</v>
      </c>
      <c r="H7" s="17" t="s">
        <v>181</v>
      </c>
      <c r="I7" s="17" t="s">
        <v>181</v>
      </c>
      <c r="J7" s="17" t="s">
        <v>181</v>
      </c>
      <c r="K7" s="17" t="s">
        <v>181</v>
      </c>
      <c r="L7" s="17" t="s">
        <v>181</v>
      </c>
      <c r="M7" s="17" t="s">
        <v>181</v>
      </c>
      <c r="N7" s="17" t="s">
        <v>181</v>
      </c>
      <c r="O7" s="17" t="s">
        <v>181</v>
      </c>
      <c r="P7" s="17" t="s">
        <v>181</v>
      </c>
      <c r="Q7" s="17" t="s">
        <v>181</v>
      </c>
      <c r="R7" s="17" t="s">
        <v>181</v>
      </c>
      <c r="S7" s="17" t="s">
        <v>181</v>
      </c>
      <c r="T7" s="17" t="s">
        <v>181</v>
      </c>
      <c r="U7" s="17" t="s">
        <v>181</v>
      </c>
    </row>
    <row r="8" spans="1:21" x14ac:dyDescent="0.3">
      <c r="A8" s="16" t="s">
        <v>26</v>
      </c>
      <c r="B8" s="16" t="s">
        <v>27</v>
      </c>
      <c r="C8" s="17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1" x14ac:dyDescent="0.3">
      <c r="A9" s="19" t="s">
        <v>28</v>
      </c>
      <c r="B9" s="19" t="s">
        <v>29</v>
      </c>
      <c r="C9" s="17" t="s">
        <v>30</v>
      </c>
      <c r="D9" s="20">
        <v>21047333.52</v>
      </c>
      <c r="E9" s="20">
        <v>2146120.96</v>
      </c>
      <c r="F9" s="20">
        <v>18901212.559999999</v>
      </c>
      <c r="G9" s="20">
        <v>4069772.88</v>
      </c>
      <c r="H9" s="20">
        <v>54141.74</v>
      </c>
      <c r="I9" s="20">
        <v>0</v>
      </c>
      <c r="J9" s="20">
        <v>0</v>
      </c>
      <c r="K9" s="20">
        <v>0</v>
      </c>
      <c r="L9" s="20">
        <v>93443.3</v>
      </c>
      <c r="M9" s="20">
        <v>0</v>
      </c>
      <c r="N9" s="20">
        <v>1956247.96</v>
      </c>
      <c r="O9" s="20">
        <v>42287.92</v>
      </c>
      <c r="P9" s="20">
        <v>340363.43</v>
      </c>
      <c r="Q9" s="20">
        <v>1426862.53</v>
      </c>
      <c r="R9" s="20">
        <v>0</v>
      </c>
      <c r="S9" s="20">
        <v>156426</v>
      </c>
      <c r="T9" s="20">
        <v>0</v>
      </c>
      <c r="U9" s="20">
        <v>0</v>
      </c>
    </row>
    <row r="10" spans="1:21" x14ac:dyDescent="0.3">
      <c r="A10" s="19" t="s">
        <v>31</v>
      </c>
      <c r="B10" s="19" t="s">
        <v>32</v>
      </c>
      <c r="C10" s="17" t="s">
        <v>33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</row>
    <row r="11" spans="1:21" x14ac:dyDescent="0.3">
      <c r="A11" s="19" t="s">
        <v>34</v>
      </c>
      <c r="B11" s="19" t="s">
        <v>35</v>
      </c>
      <c r="C11" s="17" t="s">
        <v>36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1:21" x14ac:dyDescent="0.3">
      <c r="A12" s="19" t="s">
        <v>37</v>
      </c>
      <c r="B12" s="19" t="s">
        <v>38</v>
      </c>
      <c r="C12" s="17" t="s">
        <v>39</v>
      </c>
      <c r="D12" s="20">
        <v>11250688.220000001</v>
      </c>
      <c r="E12" s="20">
        <v>1217661.92</v>
      </c>
      <c r="F12" s="20">
        <v>10033026.300000001</v>
      </c>
      <c r="G12" s="20">
        <v>2589339.4</v>
      </c>
      <c r="H12" s="20">
        <v>415901.92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801759.89999999991</v>
      </c>
      <c r="O12" s="20">
        <v>0</v>
      </c>
      <c r="P12" s="20">
        <v>174077.56</v>
      </c>
      <c r="Q12" s="20">
        <v>1109892.02</v>
      </c>
      <c r="R12" s="20">
        <v>0</v>
      </c>
      <c r="S12" s="20">
        <v>87708</v>
      </c>
      <c r="T12" s="20">
        <v>0</v>
      </c>
      <c r="U12" s="20">
        <v>0</v>
      </c>
    </row>
    <row r="13" spans="1:21" x14ac:dyDescent="0.3">
      <c r="A13" s="19" t="s">
        <v>40</v>
      </c>
      <c r="B13" s="19" t="s">
        <v>41</v>
      </c>
      <c r="C13" s="17" t="s">
        <v>42</v>
      </c>
      <c r="D13" s="20">
        <v>9796645.3000000007</v>
      </c>
      <c r="E13" s="20">
        <v>928459.04</v>
      </c>
      <c r="F13" s="20">
        <v>8868186.2599999998</v>
      </c>
      <c r="G13" s="20">
        <v>1480433.4800000002</v>
      </c>
      <c r="H13" s="20">
        <v>-361760.18</v>
      </c>
      <c r="I13" s="20">
        <v>0</v>
      </c>
      <c r="J13" s="20">
        <v>0</v>
      </c>
      <c r="K13" s="20">
        <v>0</v>
      </c>
      <c r="L13" s="20">
        <v>93443.3</v>
      </c>
      <c r="M13" s="20">
        <v>0</v>
      </c>
      <c r="N13" s="20">
        <v>1154488.06</v>
      </c>
      <c r="O13" s="20">
        <v>42287.92</v>
      </c>
      <c r="P13" s="20">
        <v>166285.87</v>
      </c>
      <c r="Q13" s="20">
        <v>316970.51</v>
      </c>
      <c r="R13" s="20">
        <v>0</v>
      </c>
      <c r="S13" s="20">
        <v>68718</v>
      </c>
      <c r="T13" s="20">
        <v>0</v>
      </c>
      <c r="U13" s="20">
        <v>0</v>
      </c>
    </row>
    <row r="14" spans="1:21" x14ac:dyDescent="0.3">
      <c r="A14" s="16" t="s">
        <v>43</v>
      </c>
      <c r="B14" s="16" t="s">
        <v>44</v>
      </c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pans="1:21" x14ac:dyDescent="0.3">
      <c r="A15" s="19" t="s">
        <v>28</v>
      </c>
      <c r="B15" s="19" t="s">
        <v>29</v>
      </c>
      <c r="C15" s="17" t="s">
        <v>45</v>
      </c>
      <c r="D15" s="20">
        <v>19917248.379999999</v>
      </c>
      <c r="E15" s="20">
        <v>2135483.04</v>
      </c>
      <c r="F15" s="20">
        <v>17781765.34</v>
      </c>
      <c r="G15" s="20">
        <v>3823990.2800000003</v>
      </c>
      <c r="H15" s="20">
        <v>167274.76</v>
      </c>
      <c r="I15" s="20">
        <v>0</v>
      </c>
      <c r="J15" s="20">
        <v>0</v>
      </c>
      <c r="K15" s="20">
        <v>0</v>
      </c>
      <c r="L15" s="20">
        <v>60427.63</v>
      </c>
      <c r="M15" s="20">
        <v>0</v>
      </c>
      <c r="N15" s="20">
        <v>1873907.7200000002</v>
      </c>
      <c r="O15" s="20">
        <v>33872.65</v>
      </c>
      <c r="P15" s="20">
        <v>326019.67999999993</v>
      </c>
      <c r="Q15" s="20">
        <v>1212608.8400000001</v>
      </c>
      <c r="R15" s="20">
        <v>0</v>
      </c>
      <c r="S15" s="20">
        <v>149879</v>
      </c>
      <c r="T15" s="20">
        <v>0</v>
      </c>
      <c r="U15" s="20">
        <v>0</v>
      </c>
    </row>
    <row r="16" spans="1:21" x14ac:dyDescent="0.3">
      <c r="A16" s="19" t="s">
        <v>31</v>
      </c>
      <c r="B16" s="19" t="s">
        <v>32</v>
      </c>
      <c r="C16" s="17" t="s">
        <v>46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</row>
    <row r="17" spans="1:21" x14ac:dyDescent="0.3">
      <c r="A17" s="19" t="s">
        <v>34</v>
      </c>
      <c r="B17" s="19" t="s">
        <v>35</v>
      </c>
      <c r="C17" s="17" t="s">
        <v>47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1" x14ac:dyDescent="0.3">
      <c r="A18" s="19" t="s">
        <v>37</v>
      </c>
      <c r="B18" s="19" t="s">
        <v>38</v>
      </c>
      <c r="C18" s="17" t="s">
        <v>48</v>
      </c>
      <c r="D18" s="20">
        <v>8205361.3600000003</v>
      </c>
      <c r="E18" s="20">
        <v>1183126.58</v>
      </c>
      <c r="F18" s="20">
        <v>7022234.7800000003</v>
      </c>
      <c r="G18" s="20">
        <v>2344780.5</v>
      </c>
      <c r="H18" s="20">
        <v>420061.58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763065.1399999999</v>
      </c>
      <c r="O18" s="20">
        <v>0</v>
      </c>
      <c r="P18" s="20">
        <v>165294</v>
      </c>
      <c r="Q18" s="20">
        <v>911228.78</v>
      </c>
      <c r="R18" s="20">
        <v>0</v>
      </c>
      <c r="S18" s="20">
        <v>85131</v>
      </c>
      <c r="T18" s="20">
        <v>0</v>
      </c>
      <c r="U18" s="20">
        <v>0</v>
      </c>
    </row>
    <row r="19" spans="1:21" x14ac:dyDescent="0.3">
      <c r="A19" s="19" t="s">
        <v>40</v>
      </c>
      <c r="B19" s="19" t="s">
        <v>41</v>
      </c>
      <c r="C19" s="17" t="s">
        <v>49</v>
      </c>
      <c r="D19" s="20">
        <v>11711887.02</v>
      </c>
      <c r="E19" s="20">
        <v>952356.46</v>
      </c>
      <c r="F19" s="20">
        <v>10759530.560000001</v>
      </c>
      <c r="G19" s="20">
        <v>1479209.7800000003</v>
      </c>
      <c r="H19" s="20">
        <v>-252786.82</v>
      </c>
      <c r="I19" s="20">
        <v>0</v>
      </c>
      <c r="J19" s="20">
        <v>0</v>
      </c>
      <c r="K19" s="20">
        <v>0</v>
      </c>
      <c r="L19" s="20">
        <v>60427.63</v>
      </c>
      <c r="M19" s="20">
        <v>0</v>
      </c>
      <c r="N19" s="20">
        <v>1110842.5800000003</v>
      </c>
      <c r="O19" s="20">
        <v>33872.65</v>
      </c>
      <c r="P19" s="20">
        <v>160725.67999999993</v>
      </c>
      <c r="Q19" s="20">
        <v>301380.06000000006</v>
      </c>
      <c r="R19" s="20">
        <v>0</v>
      </c>
      <c r="S19" s="20">
        <v>64748</v>
      </c>
      <c r="T19" s="20">
        <v>0</v>
      </c>
      <c r="U19" s="20">
        <v>0</v>
      </c>
    </row>
    <row r="20" spans="1:21" x14ac:dyDescent="0.3">
      <c r="A20" s="16" t="s">
        <v>50</v>
      </c>
      <c r="B20" s="16" t="s">
        <v>51</v>
      </c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1:21" x14ac:dyDescent="0.3">
      <c r="A21" s="19" t="s">
        <v>28</v>
      </c>
      <c r="B21" s="19" t="s">
        <v>29</v>
      </c>
      <c r="C21" s="17" t="s">
        <v>52</v>
      </c>
      <c r="D21" s="20">
        <v>8390900.8399999999</v>
      </c>
      <c r="E21" s="20">
        <v>949140.61999999988</v>
      </c>
      <c r="F21" s="20">
        <v>7441760.2199999997</v>
      </c>
      <c r="G21" s="20">
        <v>1457176.3362411428</v>
      </c>
      <c r="H21" s="20">
        <v>932309.45</v>
      </c>
      <c r="I21" s="20">
        <v>0</v>
      </c>
      <c r="J21" s="20">
        <v>0</v>
      </c>
      <c r="K21" s="20">
        <v>0</v>
      </c>
      <c r="L21" s="20">
        <v>1414.09</v>
      </c>
      <c r="M21" s="20">
        <v>0</v>
      </c>
      <c r="N21" s="20">
        <v>15224.840000000018</v>
      </c>
      <c r="O21" s="20">
        <v>192.0762411429875</v>
      </c>
      <c r="P21" s="20">
        <v>51576.930000000008</v>
      </c>
      <c r="Q21" s="20">
        <v>412407.94999999995</v>
      </c>
      <c r="R21" s="20">
        <v>0</v>
      </c>
      <c r="S21" s="20">
        <v>44051</v>
      </c>
      <c r="T21" s="20">
        <v>0</v>
      </c>
      <c r="U21" s="20">
        <v>0</v>
      </c>
    </row>
    <row r="22" spans="1:21" x14ac:dyDescent="0.3">
      <c r="A22" s="19" t="s">
        <v>31</v>
      </c>
      <c r="B22" s="19" t="s">
        <v>32</v>
      </c>
      <c r="C22" s="17" t="s">
        <v>53</v>
      </c>
      <c r="D22" s="20">
        <v>-501.59</v>
      </c>
      <c r="E22" s="20">
        <v>0</v>
      </c>
      <c r="F22" s="20">
        <v>-501.59</v>
      </c>
      <c r="G22" s="20">
        <v>-501.59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-501.59</v>
      </c>
      <c r="R22" s="20">
        <v>0</v>
      </c>
      <c r="S22" s="20">
        <v>0</v>
      </c>
      <c r="T22" s="20">
        <v>0</v>
      </c>
      <c r="U22" s="20">
        <v>0</v>
      </c>
    </row>
    <row r="23" spans="1:21" x14ac:dyDescent="0.3">
      <c r="A23" s="19" t="s">
        <v>34</v>
      </c>
      <c r="B23" s="19" t="s">
        <v>35</v>
      </c>
      <c r="C23" s="17" t="s">
        <v>54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1:21" x14ac:dyDescent="0.3">
      <c r="A24" s="19" t="s">
        <v>37</v>
      </c>
      <c r="B24" s="19" t="s">
        <v>38</v>
      </c>
      <c r="C24" s="17" t="s">
        <v>55</v>
      </c>
      <c r="D24" s="20">
        <v>4407171.53</v>
      </c>
      <c r="E24" s="20">
        <v>861509.2</v>
      </c>
      <c r="F24" s="20">
        <v>3545662.33</v>
      </c>
      <c r="G24" s="20">
        <v>1290453.17</v>
      </c>
      <c r="H24" s="20">
        <v>847435.2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14074.489999999994</v>
      </c>
      <c r="O24" s="20">
        <v>0</v>
      </c>
      <c r="P24" s="20">
        <v>0</v>
      </c>
      <c r="Q24" s="20">
        <v>411082.48</v>
      </c>
      <c r="R24" s="20">
        <v>0</v>
      </c>
      <c r="S24" s="20">
        <v>17861</v>
      </c>
      <c r="T24" s="20">
        <v>0</v>
      </c>
      <c r="U24" s="20">
        <v>0</v>
      </c>
    </row>
    <row r="25" spans="1:21" x14ac:dyDescent="0.3">
      <c r="A25" s="19" t="s">
        <v>40</v>
      </c>
      <c r="B25" s="19" t="s">
        <v>41</v>
      </c>
      <c r="C25" s="17" t="s">
        <v>56</v>
      </c>
      <c r="D25" s="20">
        <v>3983226.7199999997</v>
      </c>
      <c r="E25" s="20">
        <v>87630.42</v>
      </c>
      <c r="F25" s="20">
        <v>3895596.3</v>
      </c>
      <c r="G25" s="20">
        <v>166221.57624114296</v>
      </c>
      <c r="H25" s="20">
        <v>84874.25</v>
      </c>
      <c r="I25" s="20">
        <v>0</v>
      </c>
      <c r="J25" s="20">
        <v>0</v>
      </c>
      <c r="K25" s="20">
        <v>0</v>
      </c>
      <c r="L25" s="20">
        <v>1414.09</v>
      </c>
      <c r="M25" s="20">
        <v>0</v>
      </c>
      <c r="N25" s="20">
        <v>1150.350000000024</v>
      </c>
      <c r="O25" s="20">
        <v>192.0762411429875</v>
      </c>
      <c r="P25" s="20">
        <v>51576.930000000008</v>
      </c>
      <c r="Q25" s="20">
        <v>823.87999999994645</v>
      </c>
      <c r="R25" s="20">
        <v>0</v>
      </c>
      <c r="S25" s="20">
        <v>26190</v>
      </c>
      <c r="T25" s="20">
        <v>0</v>
      </c>
      <c r="U25" s="20">
        <v>0</v>
      </c>
    </row>
    <row r="26" spans="1:21" x14ac:dyDescent="0.3">
      <c r="A26" s="16" t="s">
        <v>57</v>
      </c>
      <c r="B26" s="21" t="s">
        <v>58</v>
      </c>
      <c r="C26" s="17" t="s">
        <v>59</v>
      </c>
      <c r="D26" s="20">
        <v>5864241.3700000001</v>
      </c>
      <c r="E26" s="20">
        <v>96339.12999999999</v>
      </c>
      <c r="F26" s="20">
        <v>5767902.2400000002</v>
      </c>
      <c r="G26" s="20">
        <v>63309.02000824525</v>
      </c>
      <c r="H26" s="20">
        <v>-97608.46</v>
      </c>
      <c r="I26" s="20">
        <v>0</v>
      </c>
      <c r="J26" s="20">
        <v>0</v>
      </c>
      <c r="K26" s="20">
        <v>0</v>
      </c>
      <c r="L26" s="20">
        <v>8130.59</v>
      </c>
      <c r="M26" s="20">
        <v>0</v>
      </c>
      <c r="N26" s="20">
        <v>164166.24000824528</v>
      </c>
      <c r="O26" s="20">
        <v>21650.999999999996</v>
      </c>
      <c r="P26" s="20">
        <v>-5653.070000000007</v>
      </c>
      <c r="Q26" s="20">
        <v>-38067.280000000013</v>
      </c>
      <c r="R26" s="20">
        <v>0</v>
      </c>
      <c r="S26" s="20">
        <v>10690</v>
      </c>
      <c r="T26" s="20">
        <v>0</v>
      </c>
      <c r="U26" s="20">
        <v>0</v>
      </c>
    </row>
    <row r="27" spans="1:21" x14ac:dyDescent="0.3">
      <c r="A27" s="22" t="s">
        <v>60</v>
      </c>
      <c r="B27" s="22" t="s">
        <v>61</v>
      </c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1:21" x14ac:dyDescent="0.3">
      <c r="A28" s="23" t="s">
        <v>28</v>
      </c>
      <c r="B28" s="23" t="s">
        <v>62</v>
      </c>
      <c r="C28" s="17" t="s">
        <v>63</v>
      </c>
      <c r="D28" s="18"/>
      <c r="E28" s="20">
        <v>34160.370000000003</v>
      </c>
      <c r="F28" s="18"/>
      <c r="G28" s="20">
        <v>34160.131419571975</v>
      </c>
      <c r="H28" s="20">
        <v>4067.63</v>
      </c>
      <c r="I28" s="20">
        <v>0</v>
      </c>
      <c r="J28" s="20">
        <v>0</v>
      </c>
      <c r="K28" s="20">
        <v>0</v>
      </c>
      <c r="L28" s="20">
        <v>3004.25</v>
      </c>
      <c r="M28" s="20">
        <v>0</v>
      </c>
      <c r="N28" s="20">
        <v>20978.761419571973</v>
      </c>
      <c r="O28" s="20">
        <v>6109.49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</row>
    <row r="29" spans="1:21" x14ac:dyDescent="0.3">
      <c r="A29" s="23" t="s">
        <v>31</v>
      </c>
      <c r="B29" s="23" t="s">
        <v>64</v>
      </c>
      <c r="C29" s="17" t="s">
        <v>65</v>
      </c>
      <c r="D29" s="18"/>
      <c r="E29" s="20">
        <v>0</v>
      </c>
      <c r="F29" s="18"/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</row>
    <row r="30" spans="1:21" x14ac:dyDescent="0.3">
      <c r="A30" s="23" t="s">
        <v>34</v>
      </c>
      <c r="B30" s="23" t="s">
        <v>66</v>
      </c>
      <c r="C30" s="17" t="s">
        <v>67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spans="1:21" x14ac:dyDescent="0.3">
      <c r="A31" s="23" t="s">
        <v>37</v>
      </c>
      <c r="B31" s="23" t="s">
        <v>68</v>
      </c>
      <c r="C31" s="17" t="s">
        <v>69</v>
      </c>
      <c r="D31" s="18"/>
      <c r="E31" s="20">
        <v>0</v>
      </c>
      <c r="F31" s="18"/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</row>
    <row r="32" spans="1:21" x14ac:dyDescent="0.3">
      <c r="A32" s="23" t="s">
        <v>40</v>
      </c>
      <c r="B32" s="23" t="s">
        <v>70</v>
      </c>
      <c r="C32" s="17" t="s">
        <v>71</v>
      </c>
      <c r="D32" s="18"/>
      <c r="E32" s="20">
        <v>34160.370000000003</v>
      </c>
      <c r="F32" s="18"/>
      <c r="G32" s="20">
        <v>34160.131419571975</v>
      </c>
      <c r="H32" s="20">
        <v>4067.63</v>
      </c>
      <c r="I32" s="20">
        <v>0</v>
      </c>
      <c r="J32" s="20">
        <v>0</v>
      </c>
      <c r="K32" s="20">
        <v>0</v>
      </c>
      <c r="L32" s="20">
        <v>3004.25</v>
      </c>
      <c r="M32" s="20">
        <v>0</v>
      </c>
      <c r="N32" s="20">
        <v>20978.761419571973</v>
      </c>
      <c r="O32" s="20">
        <v>6109.49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</row>
    <row r="33" spans="1:21" x14ac:dyDescent="0.3">
      <c r="A33" s="22" t="s">
        <v>72</v>
      </c>
      <c r="B33" s="22" t="s">
        <v>73</v>
      </c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1:21" x14ac:dyDescent="0.3">
      <c r="A34" s="23" t="s">
        <v>28</v>
      </c>
      <c r="B34" s="23" t="s">
        <v>62</v>
      </c>
      <c r="C34" s="17" t="s">
        <v>74</v>
      </c>
      <c r="D34" s="18"/>
      <c r="E34" s="20">
        <v>10086.709999999999</v>
      </c>
      <c r="F34" s="18"/>
      <c r="G34" s="20">
        <v>10086.641743752391</v>
      </c>
      <c r="H34" s="20">
        <v>21.17</v>
      </c>
      <c r="I34" s="20">
        <v>0</v>
      </c>
      <c r="J34" s="20">
        <v>0</v>
      </c>
      <c r="K34" s="20">
        <v>0</v>
      </c>
      <c r="L34" s="20">
        <v>70.540000000000006</v>
      </c>
      <c r="M34" s="20">
        <v>0</v>
      </c>
      <c r="N34" s="20">
        <v>9994.9317437523914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</row>
    <row r="35" spans="1:21" x14ac:dyDescent="0.3">
      <c r="A35" s="23" t="s">
        <v>31</v>
      </c>
      <c r="B35" s="23" t="s">
        <v>64</v>
      </c>
      <c r="C35" s="17" t="s">
        <v>75</v>
      </c>
      <c r="D35" s="18"/>
      <c r="E35" s="20">
        <v>0</v>
      </c>
      <c r="F35" s="18"/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</row>
    <row r="36" spans="1:21" x14ac:dyDescent="0.3">
      <c r="A36" s="23" t="s">
        <v>34</v>
      </c>
      <c r="B36" s="23" t="s">
        <v>66</v>
      </c>
      <c r="C36" s="17" t="s">
        <v>76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</row>
    <row r="37" spans="1:21" x14ac:dyDescent="0.3">
      <c r="A37" s="23" t="s">
        <v>37</v>
      </c>
      <c r="B37" s="23" t="s">
        <v>68</v>
      </c>
      <c r="C37" s="17" t="s">
        <v>77</v>
      </c>
      <c r="D37" s="18"/>
      <c r="E37" s="20">
        <v>0</v>
      </c>
      <c r="F37" s="18"/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</row>
    <row r="38" spans="1:21" x14ac:dyDescent="0.3">
      <c r="A38" s="23" t="s">
        <v>40</v>
      </c>
      <c r="B38" s="23" t="s">
        <v>70</v>
      </c>
      <c r="C38" s="17" t="s">
        <v>78</v>
      </c>
      <c r="D38" s="18"/>
      <c r="E38" s="20">
        <v>10086.709999999999</v>
      </c>
      <c r="F38" s="18"/>
      <c r="G38" s="20">
        <v>10086.641743752391</v>
      </c>
      <c r="H38" s="20">
        <v>21.17</v>
      </c>
      <c r="I38" s="20">
        <v>0</v>
      </c>
      <c r="J38" s="20">
        <v>0</v>
      </c>
      <c r="K38" s="20">
        <v>0</v>
      </c>
      <c r="L38" s="20">
        <v>70.540000000000006</v>
      </c>
      <c r="M38" s="20">
        <v>0</v>
      </c>
      <c r="N38" s="20">
        <v>9994.9317437523914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</row>
    <row r="39" spans="1:21" x14ac:dyDescent="0.3">
      <c r="A39" s="22" t="s">
        <v>79</v>
      </c>
      <c r="B39" s="22" t="s">
        <v>80</v>
      </c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</row>
    <row r="40" spans="1:21" x14ac:dyDescent="0.3">
      <c r="A40" s="23" t="s">
        <v>28</v>
      </c>
      <c r="B40" s="23" t="s">
        <v>62</v>
      </c>
      <c r="C40" s="17" t="s">
        <v>81</v>
      </c>
      <c r="D40" s="18"/>
      <c r="E40" s="20">
        <v>41677.57</v>
      </c>
      <c r="F40" s="18"/>
      <c r="G40" s="20">
        <v>41677.11</v>
      </c>
      <c r="H40" s="20">
        <v>2029.9</v>
      </c>
      <c r="I40" s="20">
        <v>0</v>
      </c>
      <c r="J40" s="20">
        <v>0</v>
      </c>
      <c r="K40" s="20">
        <v>0</v>
      </c>
      <c r="L40" s="20">
        <v>96.67</v>
      </c>
      <c r="M40" s="20">
        <v>0</v>
      </c>
      <c r="N40" s="20">
        <v>39550.54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</row>
    <row r="41" spans="1:21" x14ac:dyDescent="0.3">
      <c r="A41" s="23" t="s">
        <v>31</v>
      </c>
      <c r="B41" s="23" t="s">
        <v>64</v>
      </c>
      <c r="C41" s="17" t="s">
        <v>82</v>
      </c>
      <c r="D41" s="18"/>
      <c r="E41" s="20">
        <v>0</v>
      </c>
      <c r="F41" s="18"/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</row>
    <row r="42" spans="1:21" x14ac:dyDescent="0.3">
      <c r="A42" s="23" t="s">
        <v>34</v>
      </c>
      <c r="B42" s="23" t="s">
        <v>66</v>
      </c>
      <c r="C42" s="17" t="s">
        <v>83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</row>
    <row r="43" spans="1:21" x14ac:dyDescent="0.3">
      <c r="A43" s="23" t="s">
        <v>37</v>
      </c>
      <c r="B43" s="23" t="s">
        <v>68</v>
      </c>
      <c r="C43" s="17" t="s">
        <v>84</v>
      </c>
      <c r="D43" s="18"/>
      <c r="E43" s="20">
        <v>0</v>
      </c>
      <c r="F43" s="18"/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</row>
    <row r="44" spans="1:21" x14ac:dyDescent="0.3">
      <c r="A44" s="23" t="s">
        <v>40</v>
      </c>
      <c r="B44" s="23" t="s">
        <v>70</v>
      </c>
      <c r="C44" s="17" t="s">
        <v>85</v>
      </c>
      <c r="D44" s="18"/>
      <c r="E44" s="20">
        <v>41677.57</v>
      </c>
      <c r="F44" s="18"/>
      <c r="G44" s="20">
        <v>41677.11</v>
      </c>
      <c r="H44" s="20">
        <v>2029.9</v>
      </c>
      <c r="I44" s="20">
        <v>0</v>
      </c>
      <c r="J44" s="20">
        <v>0</v>
      </c>
      <c r="K44" s="20">
        <v>0</v>
      </c>
      <c r="L44" s="20">
        <v>96.67</v>
      </c>
      <c r="M44" s="20">
        <v>0</v>
      </c>
      <c r="N44" s="20">
        <v>39550.54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</row>
    <row r="45" spans="1:21" x14ac:dyDescent="0.3">
      <c r="A45" s="22" t="s">
        <v>86</v>
      </c>
      <c r="B45" s="22" t="s">
        <v>87</v>
      </c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1:21" x14ac:dyDescent="0.3">
      <c r="A46" s="23" t="s">
        <v>28</v>
      </c>
      <c r="B46" s="23" t="s">
        <v>62</v>
      </c>
      <c r="C46" s="17" t="s">
        <v>88</v>
      </c>
      <c r="D46" s="18"/>
      <c r="E46" s="20">
        <v>168989.77</v>
      </c>
      <c r="F46" s="18"/>
      <c r="G46" s="20">
        <v>168989.86767997488</v>
      </c>
      <c r="H46" s="20">
        <v>4428.5</v>
      </c>
      <c r="I46" s="20">
        <v>0</v>
      </c>
      <c r="J46" s="20">
        <v>0</v>
      </c>
      <c r="K46" s="20">
        <v>0</v>
      </c>
      <c r="L46" s="20">
        <v>4959.13</v>
      </c>
      <c r="M46" s="20">
        <v>0</v>
      </c>
      <c r="N46" s="20">
        <v>145588.09767997489</v>
      </c>
      <c r="O46" s="20">
        <v>14014.14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</row>
    <row r="47" spans="1:21" x14ac:dyDescent="0.3">
      <c r="A47" s="23" t="s">
        <v>31</v>
      </c>
      <c r="B47" s="23" t="s">
        <v>64</v>
      </c>
      <c r="C47" s="17" t="s">
        <v>89</v>
      </c>
      <c r="D47" s="18"/>
      <c r="E47" s="20">
        <v>0</v>
      </c>
      <c r="F47" s="18"/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</row>
    <row r="48" spans="1:21" x14ac:dyDescent="0.3">
      <c r="A48" s="23" t="s">
        <v>34</v>
      </c>
      <c r="B48" s="23" t="s">
        <v>66</v>
      </c>
      <c r="C48" s="17" t="s">
        <v>90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1:21" x14ac:dyDescent="0.3">
      <c r="A49" s="23" t="s">
        <v>37</v>
      </c>
      <c r="B49" s="23" t="s">
        <v>68</v>
      </c>
      <c r="C49" s="17" t="s">
        <v>91</v>
      </c>
      <c r="D49" s="18"/>
      <c r="E49" s="20">
        <v>348500.49</v>
      </c>
      <c r="F49" s="18"/>
      <c r="G49" s="20">
        <v>348500.5</v>
      </c>
      <c r="H49" s="20">
        <v>108134.49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240366.01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</row>
    <row r="50" spans="1:21" x14ac:dyDescent="0.3">
      <c r="A50" s="23" t="s">
        <v>40</v>
      </c>
      <c r="B50" s="23" t="s">
        <v>70</v>
      </c>
      <c r="C50" s="17" t="s">
        <v>92</v>
      </c>
      <c r="D50" s="18"/>
      <c r="E50" s="20">
        <v>-179510.72</v>
      </c>
      <c r="F50" s="18"/>
      <c r="G50" s="20">
        <v>-179510.63232002512</v>
      </c>
      <c r="H50" s="20">
        <v>-103705.99</v>
      </c>
      <c r="I50" s="20">
        <v>0</v>
      </c>
      <c r="J50" s="20">
        <v>0</v>
      </c>
      <c r="K50" s="20">
        <v>0</v>
      </c>
      <c r="L50" s="20">
        <v>4959.13</v>
      </c>
      <c r="M50" s="20">
        <v>0</v>
      </c>
      <c r="N50" s="20">
        <v>-94777.91232002512</v>
      </c>
      <c r="O50" s="20">
        <v>14014.14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</row>
    <row r="51" spans="1:21" x14ac:dyDescent="0.3">
      <c r="A51" s="22" t="s">
        <v>93</v>
      </c>
      <c r="B51" s="22" t="s">
        <v>94</v>
      </c>
      <c r="C51" s="17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</row>
    <row r="52" spans="1:21" x14ac:dyDescent="0.3">
      <c r="A52" s="23" t="s">
        <v>28</v>
      </c>
      <c r="B52" s="23" t="s">
        <v>62</v>
      </c>
      <c r="C52" s="17" t="s">
        <v>95</v>
      </c>
      <c r="D52" s="18"/>
      <c r="E52" s="20">
        <v>189926.2</v>
      </c>
      <c r="F52" s="18"/>
      <c r="G52" s="20">
        <v>189926.11916494602</v>
      </c>
      <c r="H52" s="20">
        <v>-21.17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188419.91916494604</v>
      </c>
      <c r="O52" s="20">
        <v>1527.37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</row>
    <row r="53" spans="1:21" x14ac:dyDescent="0.3">
      <c r="A53" s="23" t="s">
        <v>31</v>
      </c>
      <c r="B53" s="23" t="s">
        <v>64</v>
      </c>
      <c r="C53" s="17" t="s">
        <v>96</v>
      </c>
      <c r="D53" s="18"/>
      <c r="E53" s="20">
        <v>0</v>
      </c>
      <c r="F53" s="18"/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</row>
    <row r="54" spans="1:21" x14ac:dyDescent="0.3">
      <c r="A54" s="23" t="s">
        <v>34</v>
      </c>
      <c r="B54" s="23" t="s">
        <v>66</v>
      </c>
      <c r="C54" s="17" t="s">
        <v>97</v>
      </c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</row>
    <row r="55" spans="1:21" x14ac:dyDescent="0.3">
      <c r="A55" s="23" t="s">
        <v>37</v>
      </c>
      <c r="B55" s="23" t="s">
        <v>68</v>
      </c>
      <c r="C55" s="17" t="s">
        <v>98</v>
      </c>
      <c r="D55" s="18"/>
      <c r="E55" s="20">
        <v>0</v>
      </c>
      <c r="F55" s="18"/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0">
        <v>0</v>
      </c>
      <c r="T55" s="20">
        <v>0</v>
      </c>
      <c r="U55" s="20">
        <v>0</v>
      </c>
    </row>
    <row r="56" spans="1:21" x14ac:dyDescent="0.3">
      <c r="A56" s="23" t="s">
        <v>40</v>
      </c>
      <c r="B56" s="23" t="s">
        <v>70</v>
      </c>
      <c r="C56" s="17" t="s">
        <v>99</v>
      </c>
      <c r="D56" s="18"/>
      <c r="E56" s="20">
        <v>189926.2</v>
      </c>
      <c r="F56" s="18"/>
      <c r="G56" s="20">
        <v>189926.11916494602</v>
      </c>
      <c r="H56" s="20">
        <v>-21.17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188419.91916494604</v>
      </c>
      <c r="O56" s="20">
        <v>1527.37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20">
        <v>0</v>
      </c>
    </row>
    <row r="57" spans="1:21" x14ac:dyDescent="0.3">
      <c r="A57" s="16" t="s">
        <v>100</v>
      </c>
      <c r="B57" s="16" t="s">
        <v>101</v>
      </c>
      <c r="C57" s="17" t="s">
        <v>102</v>
      </c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</row>
    <row r="58" spans="1:21" x14ac:dyDescent="0.3">
      <c r="A58" s="16" t="s">
        <v>103</v>
      </c>
      <c r="B58" s="16" t="s">
        <v>104</v>
      </c>
      <c r="C58" s="17" t="s">
        <v>105</v>
      </c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</row>
    <row r="59" spans="1:21" x14ac:dyDescent="0.3">
      <c r="C59" s="25"/>
      <c r="D59" s="25"/>
      <c r="E59" s="6"/>
      <c r="F59" s="6"/>
    </row>
    <row r="60" spans="1:21" x14ac:dyDescent="0.3">
      <c r="A60" s="26" t="s">
        <v>106</v>
      </c>
      <c r="B60" s="26"/>
      <c r="C60" s="25"/>
      <c r="D60" s="25"/>
      <c r="E60" s="5"/>
      <c r="F60" s="5"/>
      <c r="H60" s="6"/>
    </row>
    <row r="61" spans="1:21" x14ac:dyDescent="0.3">
      <c r="A61" s="27" t="s">
        <v>107</v>
      </c>
      <c r="B61" s="27"/>
      <c r="C61" s="25"/>
      <c r="D61" s="25"/>
      <c r="E61" s="6"/>
      <c r="F61" s="6"/>
      <c r="G61" s="6"/>
      <c r="H61" s="6"/>
    </row>
    <row r="62" spans="1:21" x14ac:dyDescent="0.3">
      <c r="A62" s="26" t="s">
        <v>182</v>
      </c>
      <c r="B62" s="26"/>
      <c r="E62" s="6"/>
      <c r="F62" s="6"/>
      <c r="G62" s="6"/>
      <c r="H62" s="4"/>
    </row>
    <row r="63" spans="1:21" x14ac:dyDescent="0.3">
      <c r="E63" s="6"/>
      <c r="F63" s="6"/>
      <c r="G63" s="6"/>
      <c r="H63" s="6"/>
    </row>
    <row r="64" spans="1:21" x14ac:dyDescent="0.3">
      <c r="A64" s="29" t="str">
        <f>'S.05.01.01 NL'!A64</f>
        <v xml:space="preserve">1) V súčte za členov SLASPO sú zahrnuté údaje v rozsahu, ktorý členovia poslali SLASPO </v>
      </c>
      <c r="B64" s="29"/>
      <c r="E64" s="6"/>
      <c r="F64" s="6"/>
      <c r="G64" s="6"/>
      <c r="H64" s="6"/>
    </row>
    <row r="65" spans="1:21" x14ac:dyDescent="0.3">
      <c r="A65" s="29" t="str">
        <f>'S.05.01.01 NL'!A65</f>
        <v>2)SKP a  Pobočky poisťovní z iných členkých štátov nezostavujú výkaz v plnom rozsahu (väčšinou nemajú vyplnené riadky R0610-R1100)</v>
      </c>
      <c r="E65" s="5"/>
      <c r="F65" s="5"/>
      <c r="H65" s="6"/>
    </row>
    <row r="66" spans="1:21" x14ac:dyDescent="0.3">
      <c r="E66" s="5"/>
      <c r="F66" s="5"/>
      <c r="H66" s="6"/>
    </row>
    <row r="67" spans="1:21" x14ac:dyDescent="0.3">
      <c r="E67" s="5"/>
      <c r="F67" s="5"/>
      <c r="H67" s="6"/>
    </row>
    <row r="68" spans="1:21" x14ac:dyDescent="0.3">
      <c r="E68" s="6"/>
      <c r="F68" s="6"/>
    </row>
    <row r="69" spans="1:21" x14ac:dyDescent="0.3">
      <c r="E69" s="6"/>
      <c r="F69" s="6"/>
    </row>
    <row r="70" spans="1:21" x14ac:dyDescent="0.3">
      <c r="E70" s="6"/>
      <c r="F70" s="6"/>
    </row>
    <row r="71" spans="1:21" x14ac:dyDescent="0.3">
      <c r="E71" s="6"/>
      <c r="F71" s="6"/>
    </row>
    <row r="72" spans="1:21" x14ac:dyDescent="0.3">
      <c r="E72" s="6"/>
      <c r="F72" s="6"/>
    </row>
    <row r="73" spans="1:21" x14ac:dyDescent="0.3">
      <c r="E73" s="6"/>
      <c r="F73" s="6"/>
    </row>
    <row r="74" spans="1:21" x14ac:dyDescent="0.3">
      <c r="E74" s="6"/>
      <c r="F74" s="6"/>
    </row>
    <row r="75" spans="1:21" s="5" customFormat="1" x14ac:dyDescent="0.3">
      <c r="A75" s="6"/>
      <c r="B75" s="6"/>
      <c r="C75" s="6"/>
      <c r="D75" s="6"/>
      <c r="E75" s="6"/>
      <c r="F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</sheetData>
  <pageMargins left="0.7" right="0.7" top="0.75" bottom="0.75" header="0.3" footer="0.3"/>
  <pageSetup paperSize="9" scale="4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FF67E-9047-404A-85FE-807B88963170}">
  <sheetPr>
    <tabColor rgb="FFFFC000"/>
  </sheetPr>
  <dimension ref="A1:U76"/>
  <sheetViews>
    <sheetView showGridLines="0" zoomScale="80" zoomScaleNormal="80" zoomScaleSheetLayoutView="40" workbookViewId="0">
      <selection activeCell="D9" sqref="D9:U58"/>
    </sheetView>
  </sheetViews>
  <sheetFormatPr defaultColWidth="11.44140625" defaultRowHeight="14.4" x14ac:dyDescent="0.3"/>
  <cols>
    <col min="1" max="2" width="48.5546875" style="6" customWidth="1"/>
    <col min="3" max="3" width="11.44140625" style="6" customWidth="1"/>
    <col min="4" max="4" width="20" style="6" customWidth="1"/>
    <col min="5" max="6" width="20.77734375" style="4" customWidth="1"/>
    <col min="7" max="8" width="20.77734375" style="5" customWidth="1"/>
    <col min="9" max="21" width="20.77734375" style="6" customWidth="1"/>
    <col min="22" max="16384" width="11.44140625" style="6"/>
  </cols>
  <sheetData>
    <row r="1" spans="1:21" x14ac:dyDescent="0.3">
      <c r="A1" s="1" t="s">
        <v>0</v>
      </c>
      <c r="B1" s="1" t="str">
        <f>'S.05.01.01 NL'!B1</f>
        <v>Obdobie</v>
      </c>
      <c r="C1" s="35">
        <f>'S.05.01.01 NL'!C1</f>
        <v>45657</v>
      </c>
      <c r="D1" s="4"/>
    </row>
    <row r="2" spans="1:21" x14ac:dyDescent="0.3">
      <c r="A2" s="7" t="s">
        <v>2</v>
      </c>
      <c r="B2" s="7" t="s">
        <v>3</v>
      </c>
      <c r="C2" s="8"/>
      <c r="D2" s="4"/>
    </row>
    <row r="3" spans="1:21" x14ac:dyDescent="0.3">
      <c r="A3" s="9"/>
      <c r="B3" s="9"/>
      <c r="C3" s="8"/>
      <c r="D3" s="4"/>
    </row>
    <row r="4" spans="1:21" x14ac:dyDescent="0.3">
      <c r="A4" s="7" t="s">
        <v>4</v>
      </c>
      <c r="B4" s="7" t="s">
        <v>5</v>
      </c>
      <c r="C4" s="8"/>
      <c r="D4" s="4"/>
    </row>
    <row r="5" spans="1:21" x14ac:dyDescent="0.3">
      <c r="A5" s="11" t="s">
        <v>183</v>
      </c>
      <c r="B5" s="11" t="s">
        <v>184</v>
      </c>
      <c r="C5" s="8"/>
      <c r="D5" s="4"/>
    </row>
    <row r="6" spans="1:21" ht="57.6" x14ac:dyDescent="0.3">
      <c r="D6" s="12" t="str">
        <f>'S.05.01.01 NL'!D6</f>
        <v>Spolu poisťovne a pobočky poisťovní z iných členských štátov</v>
      </c>
      <c r="E6" s="12" t="str">
        <f>'S.05.01.01 NL'!E6</f>
        <v xml:space="preserve">Spolu poisťovne </v>
      </c>
      <c r="F6" s="12" t="str">
        <f>'S.05.01.01 NL'!F6</f>
        <v>Spolu pobočky poisťovní z iných členských štátov</v>
      </c>
      <c r="G6" s="12" t="str">
        <f>'S.05.01.01 NL'!G6</f>
        <v>Spolu členovia SLASPO 1)</v>
      </c>
      <c r="H6" s="12" t="str">
        <f>'S.05.01.01 NL'!H6</f>
        <v>Allianz - Slovenská poisťovňa, a. s.</v>
      </c>
      <c r="I6" s="12" t="str">
        <f>'S.05.01.01 NL'!I6</f>
        <v>BNP Paribas Cardif Poisťovňa, a. s.</v>
      </c>
      <c r="J6" s="12" t="str">
        <f>'S.05.01.01 NL'!J6</f>
        <v>ČSOB Poisťovňa, a. s.</v>
      </c>
      <c r="K6" s="12" t="str">
        <f>'S.05.01.01 NL'!K6</f>
        <v>Komunálna poisťovňa a. s., Vienna Insurance Group</v>
      </c>
      <c r="L6" s="12" t="str">
        <f>'S.05.01.01 NL'!L6</f>
        <v>KOOPERATIVA poisťovňa, a. s., Vienna Insurance Group</v>
      </c>
      <c r="M6" s="12" t="str">
        <f>'S.05.01.01 NL'!M6</f>
        <v>NN Životná poisťovňa, a. s.</v>
      </c>
      <c r="N6" s="12" t="str">
        <f>'S.05.01.01 NL'!N6</f>
        <v>Union poisťovňa, a. s.</v>
      </c>
      <c r="O6" s="12" t="str">
        <f>'S.05.01.01 NL'!O6</f>
        <v>Wüstenrot poisťovňa, a. s.</v>
      </c>
      <c r="P6" s="12" t="str">
        <f>'S.05.01.01 NL'!P6</f>
        <v>Colonnade Insurance S.A., pobočka poisťovne z iného členského štátu</v>
      </c>
      <c r="Q6" s="12" t="str">
        <f>'S.05.01.01 NL'!Q6</f>
        <v xml:space="preserve">Generali Poisťovňa, pobočka poisťovne z iného členského štátu </v>
      </c>
      <c r="R6" s="12" t="str">
        <f>'S.05.01.01 NL'!R6</f>
        <v>MetLife Europe d. a. c., pobočka poisťovne z iného členského štátu</v>
      </c>
      <c r="S6" s="12" t="str">
        <f>'S.05.01.01 NL'!S6</f>
        <v xml:space="preserve">UNIQA pojišťovna, a.s., pobočka poisťovne z iného členského štátu </v>
      </c>
      <c r="T6" s="12" t="str">
        <f>'S.05.01.01 NL'!T6</f>
        <v>YOUPLUS Životná poisťovňa, pobočka poisťovne z iného členského štátu</v>
      </c>
      <c r="U6" s="12" t="str">
        <f>'S.05.01.01 NL'!U6</f>
        <v xml:space="preserve">Slovenská kancelária poisťovateľov </v>
      </c>
    </row>
    <row r="7" spans="1:21" x14ac:dyDescent="0.3">
      <c r="D7" s="17" t="s">
        <v>185</v>
      </c>
      <c r="E7" s="17" t="s">
        <v>185</v>
      </c>
      <c r="F7" s="17" t="s">
        <v>185</v>
      </c>
      <c r="G7" s="17" t="s">
        <v>185</v>
      </c>
      <c r="H7" s="17" t="s">
        <v>185</v>
      </c>
      <c r="I7" s="17" t="s">
        <v>185</v>
      </c>
      <c r="J7" s="17" t="s">
        <v>185</v>
      </c>
      <c r="K7" s="17" t="s">
        <v>185</v>
      </c>
      <c r="L7" s="17" t="s">
        <v>185</v>
      </c>
      <c r="M7" s="17" t="s">
        <v>185</v>
      </c>
      <c r="N7" s="17" t="s">
        <v>185</v>
      </c>
      <c r="O7" s="17" t="s">
        <v>185</v>
      </c>
      <c r="P7" s="17" t="s">
        <v>185</v>
      </c>
      <c r="Q7" s="17" t="s">
        <v>185</v>
      </c>
      <c r="R7" s="17" t="s">
        <v>185</v>
      </c>
      <c r="S7" s="17" t="s">
        <v>185</v>
      </c>
      <c r="T7" s="17" t="s">
        <v>185</v>
      </c>
      <c r="U7" s="17" t="s">
        <v>185</v>
      </c>
    </row>
    <row r="8" spans="1:21" x14ac:dyDescent="0.3">
      <c r="A8" s="16" t="s">
        <v>26</v>
      </c>
      <c r="B8" s="16" t="s">
        <v>27</v>
      </c>
      <c r="C8" s="17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1" x14ac:dyDescent="0.3">
      <c r="A9" s="19" t="s">
        <v>28</v>
      </c>
      <c r="B9" s="19" t="s">
        <v>29</v>
      </c>
      <c r="C9" s="17" t="s">
        <v>30</v>
      </c>
      <c r="D9" s="20">
        <v>2108546.3200000003</v>
      </c>
      <c r="E9" s="20">
        <v>2074076.11</v>
      </c>
      <c r="F9" s="20">
        <v>34470.21</v>
      </c>
      <c r="G9" s="20">
        <v>2108546.3199999998</v>
      </c>
      <c r="H9" s="20">
        <v>1781119.39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292956.72000000003</v>
      </c>
      <c r="P9" s="20">
        <v>0</v>
      </c>
      <c r="Q9" s="20">
        <v>3867.21</v>
      </c>
      <c r="R9" s="20">
        <v>0</v>
      </c>
      <c r="S9" s="20">
        <v>30603</v>
      </c>
      <c r="T9" s="20">
        <v>0</v>
      </c>
      <c r="U9" s="20">
        <v>0</v>
      </c>
    </row>
    <row r="10" spans="1:21" x14ac:dyDescent="0.3">
      <c r="A10" s="19" t="s">
        <v>31</v>
      </c>
      <c r="B10" s="19" t="s">
        <v>32</v>
      </c>
      <c r="C10" s="17" t="s">
        <v>33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</row>
    <row r="11" spans="1:21" x14ac:dyDescent="0.3">
      <c r="A11" s="19" t="s">
        <v>34</v>
      </c>
      <c r="B11" s="19" t="s">
        <v>35</v>
      </c>
      <c r="C11" s="17" t="s">
        <v>36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1:21" x14ac:dyDescent="0.3">
      <c r="A12" s="19" t="s">
        <v>37</v>
      </c>
      <c r="B12" s="19" t="s">
        <v>38</v>
      </c>
      <c r="C12" s="17" t="s">
        <v>39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</row>
    <row r="13" spans="1:21" x14ac:dyDescent="0.3">
      <c r="A13" s="19" t="s">
        <v>40</v>
      </c>
      <c r="B13" s="19" t="s">
        <v>41</v>
      </c>
      <c r="C13" s="17" t="s">
        <v>42</v>
      </c>
      <c r="D13" s="20">
        <v>2108546.3200000003</v>
      </c>
      <c r="E13" s="20">
        <v>2074076.11</v>
      </c>
      <c r="F13" s="20">
        <v>34470.21</v>
      </c>
      <c r="G13" s="20">
        <v>2108546.3199999998</v>
      </c>
      <c r="H13" s="20">
        <v>1781119.39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292956.72000000003</v>
      </c>
      <c r="P13" s="20">
        <v>0</v>
      </c>
      <c r="Q13" s="20">
        <v>3867.21</v>
      </c>
      <c r="R13" s="20">
        <v>0</v>
      </c>
      <c r="S13" s="20">
        <v>30603</v>
      </c>
      <c r="T13" s="20">
        <v>0</v>
      </c>
      <c r="U13" s="20">
        <v>0</v>
      </c>
    </row>
    <row r="14" spans="1:21" x14ac:dyDescent="0.3">
      <c r="A14" s="16" t="s">
        <v>43</v>
      </c>
      <c r="B14" s="16" t="s">
        <v>44</v>
      </c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pans="1:21" x14ac:dyDescent="0.3">
      <c r="A15" s="19" t="s">
        <v>28</v>
      </c>
      <c r="B15" s="19" t="s">
        <v>29</v>
      </c>
      <c r="C15" s="17" t="s">
        <v>45</v>
      </c>
      <c r="D15" s="20">
        <v>2075597.87</v>
      </c>
      <c r="E15" s="20">
        <v>2033345.01</v>
      </c>
      <c r="F15" s="20">
        <v>42252.86</v>
      </c>
      <c r="G15" s="20">
        <v>2075597.8699999999</v>
      </c>
      <c r="H15" s="20">
        <v>1750235.89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283109.12</v>
      </c>
      <c r="P15" s="20">
        <v>0</v>
      </c>
      <c r="Q15" s="20">
        <v>3937.86</v>
      </c>
      <c r="R15" s="20">
        <v>0</v>
      </c>
      <c r="S15" s="20">
        <v>38315</v>
      </c>
      <c r="T15" s="20">
        <v>0</v>
      </c>
      <c r="U15" s="20">
        <v>0</v>
      </c>
    </row>
    <row r="16" spans="1:21" x14ac:dyDescent="0.3">
      <c r="A16" s="19" t="s">
        <v>31</v>
      </c>
      <c r="B16" s="19" t="s">
        <v>32</v>
      </c>
      <c r="C16" s="17" t="s">
        <v>46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</row>
    <row r="17" spans="1:21" x14ac:dyDescent="0.3">
      <c r="A17" s="19" t="s">
        <v>34</v>
      </c>
      <c r="B17" s="19" t="s">
        <v>35</v>
      </c>
      <c r="C17" s="17" t="s">
        <v>47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1" x14ac:dyDescent="0.3">
      <c r="A18" s="19" t="s">
        <v>37</v>
      </c>
      <c r="B18" s="19" t="s">
        <v>38</v>
      </c>
      <c r="C18" s="17" t="s">
        <v>48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</row>
    <row r="19" spans="1:21" x14ac:dyDescent="0.3">
      <c r="A19" s="19" t="s">
        <v>40</v>
      </c>
      <c r="B19" s="19" t="s">
        <v>41</v>
      </c>
      <c r="C19" s="17" t="s">
        <v>49</v>
      </c>
      <c r="D19" s="20">
        <v>2075597.87</v>
      </c>
      <c r="E19" s="20">
        <v>2033345.01</v>
      </c>
      <c r="F19" s="20">
        <v>42252.86</v>
      </c>
      <c r="G19" s="20">
        <v>2075597.8699999999</v>
      </c>
      <c r="H19" s="20">
        <v>1750235.89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283109.12</v>
      </c>
      <c r="P19" s="20">
        <v>0</v>
      </c>
      <c r="Q19" s="20">
        <v>3937.86</v>
      </c>
      <c r="R19" s="20">
        <v>0</v>
      </c>
      <c r="S19" s="20">
        <v>38315</v>
      </c>
      <c r="T19" s="20">
        <v>0</v>
      </c>
      <c r="U19" s="20">
        <v>0</v>
      </c>
    </row>
    <row r="20" spans="1:21" x14ac:dyDescent="0.3">
      <c r="A20" s="16" t="s">
        <v>50</v>
      </c>
      <c r="B20" s="16" t="s">
        <v>51</v>
      </c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1:21" x14ac:dyDescent="0.3">
      <c r="A21" s="19" t="s">
        <v>28</v>
      </c>
      <c r="B21" s="19" t="s">
        <v>29</v>
      </c>
      <c r="C21" s="17" t="s">
        <v>52</v>
      </c>
      <c r="D21" s="20">
        <v>15416.06</v>
      </c>
      <c r="E21" s="20">
        <v>-8575.6</v>
      </c>
      <c r="F21" s="20">
        <v>23991.66</v>
      </c>
      <c r="G21" s="20">
        <v>15416.060755239941</v>
      </c>
      <c r="H21" s="20">
        <v>-2969.74</v>
      </c>
      <c r="I21" s="20">
        <v>0</v>
      </c>
      <c r="J21" s="20">
        <v>0</v>
      </c>
      <c r="K21" s="20">
        <v>0</v>
      </c>
      <c r="L21" s="20">
        <v>175.14</v>
      </c>
      <c r="M21" s="20">
        <v>0</v>
      </c>
      <c r="N21" s="20">
        <v>0</v>
      </c>
      <c r="O21" s="20">
        <v>-5780.9992447600589</v>
      </c>
      <c r="P21" s="20">
        <v>0</v>
      </c>
      <c r="Q21" s="20">
        <v>-4.34</v>
      </c>
      <c r="R21" s="20">
        <v>0</v>
      </c>
      <c r="S21" s="20">
        <v>23996</v>
      </c>
      <c r="T21" s="20">
        <v>0</v>
      </c>
      <c r="U21" s="20">
        <v>0</v>
      </c>
    </row>
    <row r="22" spans="1:21" x14ac:dyDescent="0.3">
      <c r="A22" s="19" t="s">
        <v>31</v>
      </c>
      <c r="B22" s="19" t="s">
        <v>32</v>
      </c>
      <c r="C22" s="17" t="s">
        <v>53</v>
      </c>
      <c r="D22" s="20">
        <v>24</v>
      </c>
      <c r="E22" s="20">
        <v>0</v>
      </c>
      <c r="F22" s="20">
        <v>24</v>
      </c>
      <c r="G22" s="20">
        <v>24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24</v>
      </c>
      <c r="T22" s="20">
        <v>0</v>
      </c>
      <c r="U22" s="20">
        <v>0</v>
      </c>
    </row>
    <row r="23" spans="1:21" x14ac:dyDescent="0.3">
      <c r="A23" s="19" t="s">
        <v>34</v>
      </c>
      <c r="B23" s="19" t="s">
        <v>35</v>
      </c>
      <c r="C23" s="17" t="s">
        <v>54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1:21" x14ac:dyDescent="0.3">
      <c r="A24" s="19" t="s">
        <v>37</v>
      </c>
      <c r="B24" s="19" t="s">
        <v>38</v>
      </c>
      <c r="C24" s="17" t="s">
        <v>55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</row>
    <row r="25" spans="1:21" x14ac:dyDescent="0.3">
      <c r="A25" s="19" t="s">
        <v>40</v>
      </c>
      <c r="B25" s="19" t="s">
        <v>41</v>
      </c>
      <c r="C25" s="17" t="s">
        <v>56</v>
      </c>
      <c r="D25" s="20">
        <v>15440.06</v>
      </c>
      <c r="E25" s="20">
        <v>-8575.6</v>
      </c>
      <c r="F25" s="20">
        <v>24015.66</v>
      </c>
      <c r="G25" s="20">
        <v>15440.060755239941</v>
      </c>
      <c r="H25" s="20">
        <v>-2969.74</v>
      </c>
      <c r="I25" s="20">
        <v>0</v>
      </c>
      <c r="J25" s="20">
        <v>0</v>
      </c>
      <c r="K25" s="20">
        <v>0</v>
      </c>
      <c r="L25" s="20">
        <v>175.14</v>
      </c>
      <c r="M25" s="20">
        <v>0</v>
      </c>
      <c r="N25" s="20">
        <v>0</v>
      </c>
      <c r="O25" s="20">
        <v>-5780.9992447600589</v>
      </c>
      <c r="P25" s="20">
        <v>0</v>
      </c>
      <c r="Q25" s="20">
        <v>-4.34</v>
      </c>
      <c r="R25" s="20">
        <v>0</v>
      </c>
      <c r="S25" s="20">
        <v>24020</v>
      </c>
      <c r="T25" s="20">
        <v>0</v>
      </c>
      <c r="U25" s="20">
        <v>0</v>
      </c>
    </row>
    <row r="26" spans="1:21" x14ac:dyDescent="0.3">
      <c r="A26" s="16" t="s">
        <v>57</v>
      </c>
      <c r="B26" s="21" t="s">
        <v>58</v>
      </c>
      <c r="C26" s="17" t="s">
        <v>59</v>
      </c>
      <c r="D26" s="20">
        <v>2259168.2800000003</v>
      </c>
      <c r="E26" s="20">
        <v>2225809.1</v>
      </c>
      <c r="F26" s="20">
        <v>33359.18</v>
      </c>
      <c r="G26" s="20">
        <v>2259168.2799999998</v>
      </c>
      <c r="H26" s="20">
        <v>2045571.0199999996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180238.08000000002</v>
      </c>
      <c r="P26" s="20">
        <v>0</v>
      </c>
      <c r="Q26" s="20">
        <v>215.18</v>
      </c>
      <c r="R26" s="20">
        <v>0</v>
      </c>
      <c r="S26" s="20">
        <v>33144</v>
      </c>
      <c r="T26" s="20">
        <v>0</v>
      </c>
      <c r="U26" s="20">
        <v>0</v>
      </c>
    </row>
    <row r="27" spans="1:21" x14ac:dyDescent="0.3">
      <c r="A27" s="22" t="s">
        <v>60</v>
      </c>
      <c r="B27" s="22" t="s">
        <v>61</v>
      </c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1:21" x14ac:dyDescent="0.3">
      <c r="A28" s="23" t="s">
        <v>28</v>
      </c>
      <c r="B28" s="23" t="s">
        <v>62</v>
      </c>
      <c r="C28" s="17" t="s">
        <v>63</v>
      </c>
      <c r="D28" s="18"/>
      <c r="E28" s="20">
        <v>1590268.21</v>
      </c>
      <c r="F28" s="18"/>
      <c r="G28" s="20">
        <v>1590268.21</v>
      </c>
      <c r="H28" s="20">
        <v>1487780.39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102487.82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</row>
    <row r="29" spans="1:21" x14ac:dyDescent="0.3">
      <c r="A29" s="23" t="s">
        <v>31</v>
      </c>
      <c r="B29" s="23" t="s">
        <v>64</v>
      </c>
      <c r="C29" s="17" t="s">
        <v>65</v>
      </c>
      <c r="D29" s="18"/>
      <c r="E29" s="20">
        <v>0</v>
      </c>
      <c r="F29" s="18"/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</row>
    <row r="30" spans="1:21" x14ac:dyDescent="0.3">
      <c r="A30" s="23" t="s">
        <v>34</v>
      </c>
      <c r="B30" s="23" t="s">
        <v>66</v>
      </c>
      <c r="C30" s="17" t="s">
        <v>67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spans="1:21" x14ac:dyDescent="0.3">
      <c r="A31" s="23" t="s">
        <v>37</v>
      </c>
      <c r="B31" s="23" t="s">
        <v>68</v>
      </c>
      <c r="C31" s="17" t="s">
        <v>69</v>
      </c>
      <c r="D31" s="18"/>
      <c r="E31" s="20">
        <v>0</v>
      </c>
      <c r="F31" s="18"/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</row>
    <row r="32" spans="1:21" x14ac:dyDescent="0.3">
      <c r="A32" s="23" t="s">
        <v>40</v>
      </c>
      <c r="B32" s="23" t="s">
        <v>70</v>
      </c>
      <c r="C32" s="17" t="s">
        <v>71</v>
      </c>
      <c r="D32" s="18"/>
      <c r="E32" s="20">
        <v>1590268.21</v>
      </c>
      <c r="F32" s="18"/>
      <c r="G32" s="20">
        <v>1590268.21</v>
      </c>
      <c r="H32" s="20">
        <v>1487780.39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102487.82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</row>
    <row r="33" spans="1:21" x14ac:dyDescent="0.3">
      <c r="A33" s="22" t="s">
        <v>72</v>
      </c>
      <c r="B33" s="22" t="s">
        <v>73</v>
      </c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1:21" x14ac:dyDescent="0.3">
      <c r="A34" s="23" t="s">
        <v>28</v>
      </c>
      <c r="B34" s="23" t="s">
        <v>62</v>
      </c>
      <c r="C34" s="17" t="s">
        <v>74</v>
      </c>
      <c r="D34" s="18"/>
      <c r="E34" s="20">
        <v>115098.96</v>
      </c>
      <c r="F34" s="18"/>
      <c r="G34" s="20">
        <v>115098.96</v>
      </c>
      <c r="H34" s="20">
        <v>115098.96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</row>
    <row r="35" spans="1:21" x14ac:dyDescent="0.3">
      <c r="A35" s="23" t="s">
        <v>31</v>
      </c>
      <c r="B35" s="23" t="s">
        <v>64</v>
      </c>
      <c r="C35" s="17" t="s">
        <v>75</v>
      </c>
      <c r="D35" s="18"/>
      <c r="E35" s="20">
        <v>0</v>
      </c>
      <c r="F35" s="18"/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</row>
    <row r="36" spans="1:21" x14ac:dyDescent="0.3">
      <c r="A36" s="23" t="s">
        <v>34</v>
      </c>
      <c r="B36" s="23" t="s">
        <v>66</v>
      </c>
      <c r="C36" s="17" t="s">
        <v>76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</row>
    <row r="37" spans="1:21" x14ac:dyDescent="0.3">
      <c r="A37" s="23" t="s">
        <v>37</v>
      </c>
      <c r="B37" s="23" t="s">
        <v>68</v>
      </c>
      <c r="C37" s="17" t="s">
        <v>77</v>
      </c>
      <c r="D37" s="18"/>
      <c r="E37" s="20">
        <v>0</v>
      </c>
      <c r="F37" s="18"/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</row>
    <row r="38" spans="1:21" x14ac:dyDescent="0.3">
      <c r="A38" s="23" t="s">
        <v>40</v>
      </c>
      <c r="B38" s="23" t="s">
        <v>70</v>
      </c>
      <c r="C38" s="17" t="s">
        <v>78</v>
      </c>
      <c r="D38" s="18"/>
      <c r="E38" s="20">
        <v>115098.96</v>
      </c>
      <c r="F38" s="18"/>
      <c r="G38" s="20">
        <v>115098.96</v>
      </c>
      <c r="H38" s="20">
        <v>115098.96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</row>
    <row r="39" spans="1:21" x14ac:dyDescent="0.3">
      <c r="A39" s="22" t="s">
        <v>79</v>
      </c>
      <c r="B39" s="22" t="s">
        <v>80</v>
      </c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</row>
    <row r="40" spans="1:21" x14ac:dyDescent="0.3">
      <c r="A40" s="23" t="s">
        <v>28</v>
      </c>
      <c r="B40" s="23" t="s">
        <v>62</v>
      </c>
      <c r="C40" s="17" t="s">
        <v>81</v>
      </c>
      <c r="D40" s="18"/>
      <c r="E40" s="20">
        <v>51011.39</v>
      </c>
      <c r="F40" s="18"/>
      <c r="G40" s="20">
        <v>51011.39</v>
      </c>
      <c r="H40" s="20">
        <v>51011.39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</row>
    <row r="41" spans="1:21" x14ac:dyDescent="0.3">
      <c r="A41" s="23" t="s">
        <v>31</v>
      </c>
      <c r="B41" s="23" t="s">
        <v>64</v>
      </c>
      <c r="C41" s="17" t="s">
        <v>82</v>
      </c>
      <c r="D41" s="18"/>
      <c r="E41" s="20">
        <v>0</v>
      </c>
      <c r="F41" s="18"/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</row>
    <row r="42" spans="1:21" x14ac:dyDescent="0.3">
      <c r="A42" s="23" t="s">
        <v>34</v>
      </c>
      <c r="B42" s="23" t="s">
        <v>66</v>
      </c>
      <c r="C42" s="17" t="s">
        <v>83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</row>
    <row r="43" spans="1:21" x14ac:dyDescent="0.3">
      <c r="A43" s="23" t="s">
        <v>37</v>
      </c>
      <c r="B43" s="23" t="s">
        <v>68</v>
      </c>
      <c r="C43" s="17" t="s">
        <v>84</v>
      </c>
      <c r="D43" s="18"/>
      <c r="E43" s="20">
        <v>0</v>
      </c>
      <c r="F43" s="18"/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</row>
    <row r="44" spans="1:21" x14ac:dyDescent="0.3">
      <c r="A44" s="23" t="s">
        <v>40</v>
      </c>
      <c r="B44" s="23" t="s">
        <v>70</v>
      </c>
      <c r="C44" s="17" t="s">
        <v>85</v>
      </c>
      <c r="D44" s="18"/>
      <c r="E44" s="20">
        <v>51011.39</v>
      </c>
      <c r="F44" s="18"/>
      <c r="G44" s="20">
        <v>51011.39</v>
      </c>
      <c r="H44" s="20">
        <v>51011.39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</row>
    <row r="45" spans="1:21" x14ac:dyDescent="0.3">
      <c r="A45" s="22" t="s">
        <v>86</v>
      </c>
      <c r="B45" s="22" t="s">
        <v>87</v>
      </c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1:21" x14ac:dyDescent="0.3">
      <c r="A46" s="23" t="s">
        <v>28</v>
      </c>
      <c r="B46" s="23" t="s">
        <v>62</v>
      </c>
      <c r="C46" s="17" t="s">
        <v>88</v>
      </c>
      <c r="D46" s="18"/>
      <c r="E46" s="20">
        <v>558907.55000000005</v>
      </c>
      <c r="F46" s="18"/>
      <c r="G46" s="20">
        <v>558907.55000000005</v>
      </c>
      <c r="H46" s="20">
        <v>506779.24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52128.31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</row>
    <row r="47" spans="1:21" x14ac:dyDescent="0.3">
      <c r="A47" s="23" t="s">
        <v>31</v>
      </c>
      <c r="B47" s="23" t="s">
        <v>64</v>
      </c>
      <c r="C47" s="17" t="s">
        <v>89</v>
      </c>
      <c r="D47" s="18"/>
      <c r="E47" s="20">
        <v>0</v>
      </c>
      <c r="F47" s="18"/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</row>
    <row r="48" spans="1:21" x14ac:dyDescent="0.3">
      <c r="A48" s="23" t="s">
        <v>34</v>
      </c>
      <c r="B48" s="23" t="s">
        <v>66</v>
      </c>
      <c r="C48" s="17" t="s">
        <v>90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1:21" x14ac:dyDescent="0.3">
      <c r="A49" s="23" t="s">
        <v>37</v>
      </c>
      <c r="B49" s="23" t="s">
        <v>68</v>
      </c>
      <c r="C49" s="17" t="s">
        <v>91</v>
      </c>
      <c r="D49" s="18"/>
      <c r="E49" s="20">
        <v>0</v>
      </c>
      <c r="F49" s="18"/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</row>
    <row r="50" spans="1:21" x14ac:dyDescent="0.3">
      <c r="A50" s="23" t="s">
        <v>40</v>
      </c>
      <c r="B50" s="23" t="s">
        <v>70</v>
      </c>
      <c r="C50" s="17" t="s">
        <v>92</v>
      </c>
      <c r="D50" s="18"/>
      <c r="E50" s="20">
        <v>558907.55000000005</v>
      </c>
      <c r="F50" s="18"/>
      <c r="G50" s="20">
        <v>558907.55000000005</v>
      </c>
      <c r="H50" s="20">
        <v>506779.24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52128.31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</row>
    <row r="51" spans="1:21" x14ac:dyDescent="0.3">
      <c r="A51" s="22" t="s">
        <v>93</v>
      </c>
      <c r="B51" s="22" t="s">
        <v>94</v>
      </c>
      <c r="C51" s="17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</row>
    <row r="52" spans="1:21" x14ac:dyDescent="0.3">
      <c r="A52" s="23" t="s">
        <v>28</v>
      </c>
      <c r="B52" s="23" t="s">
        <v>62</v>
      </c>
      <c r="C52" s="17" t="s">
        <v>95</v>
      </c>
      <c r="D52" s="18"/>
      <c r="E52" s="20">
        <v>-89477.010000000009</v>
      </c>
      <c r="F52" s="18"/>
      <c r="G52" s="20">
        <v>-89477.010000000009</v>
      </c>
      <c r="H52" s="20">
        <v>-115098.96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25621.95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</row>
    <row r="53" spans="1:21" x14ac:dyDescent="0.3">
      <c r="A53" s="23" t="s">
        <v>31</v>
      </c>
      <c r="B53" s="23" t="s">
        <v>64</v>
      </c>
      <c r="C53" s="17" t="s">
        <v>96</v>
      </c>
      <c r="D53" s="18"/>
      <c r="E53" s="20">
        <v>0</v>
      </c>
      <c r="F53" s="18"/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</row>
    <row r="54" spans="1:21" x14ac:dyDescent="0.3">
      <c r="A54" s="23" t="s">
        <v>34</v>
      </c>
      <c r="B54" s="23" t="s">
        <v>66</v>
      </c>
      <c r="C54" s="17" t="s">
        <v>97</v>
      </c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</row>
    <row r="55" spans="1:21" x14ac:dyDescent="0.3">
      <c r="A55" s="23" t="s">
        <v>37</v>
      </c>
      <c r="B55" s="23" t="s">
        <v>68</v>
      </c>
      <c r="C55" s="17" t="s">
        <v>98</v>
      </c>
      <c r="D55" s="18"/>
      <c r="E55" s="20">
        <v>0</v>
      </c>
      <c r="F55" s="18"/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0">
        <v>0</v>
      </c>
      <c r="T55" s="20">
        <v>0</v>
      </c>
      <c r="U55" s="20">
        <v>0</v>
      </c>
    </row>
    <row r="56" spans="1:21" x14ac:dyDescent="0.3">
      <c r="A56" s="23" t="s">
        <v>40</v>
      </c>
      <c r="B56" s="23" t="s">
        <v>70</v>
      </c>
      <c r="C56" s="17" t="s">
        <v>99</v>
      </c>
      <c r="D56" s="18"/>
      <c r="E56" s="20">
        <v>-89477.010000000009</v>
      </c>
      <c r="F56" s="18"/>
      <c r="G56" s="20">
        <v>-89477.010000000009</v>
      </c>
      <c r="H56" s="20">
        <v>-115098.96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25621.95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20">
        <v>0</v>
      </c>
    </row>
    <row r="57" spans="1:21" x14ac:dyDescent="0.3">
      <c r="A57" s="16" t="s">
        <v>100</v>
      </c>
      <c r="B57" s="16" t="s">
        <v>101</v>
      </c>
      <c r="C57" s="17" t="s">
        <v>102</v>
      </c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</row>
    <row r="58" spans="1:21" x14ac:dyDescent="0.3">
      <c r="A58" s="16" t="s">
        <v>103</v>
      </c>
      <c r="B58" s="16" t="s">
        <v>104</v>
      </c>
      <c r="C58" s="17" t="s">
        <v>105</v>
      </c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</row>
    <row r="59" spans="1:21" x14ac:dyDescent="0.3">
      <c r="C59" s="25"/>
      <c r="D59" s="25"/>
      <c r="E59" s="6"/>
      <c r="F59" s="6"/>
    </row>
    <row r="60" spans="1:21" x14ac:dyDescent="0.3">
      <c r="A60" s="26" t="s">
        <v>106</v>
      </c>
      <c r="B60" s="26"/>
      <c r="C60" s="25"/>
      <c r="D60" s="25"/>
      <c r="E60" s="5"/>
      <c r="F60" s="5"/>
      <c r="H60" s="6"/>
    </row>
    <row r="61" spans="1:21" x14ac:dyDescent="0.3">
      <c r="A61" s="27" t="s">
        <v>107</v>
      </c>
      <c r="B61" s="27"/>
      <c r="C61" s="25"/>
      <c r="D61" s="25"/>
      <c r="E61" s="6"/>
      <c r="F61" s="6"/>
      <c r="G61" s="6"/>
      <c r="H61" s="6"/>
    </row>
    <row r="62" spans="1:21" x14ac:dyDescent="0.3">
      <c r="A62" s="26" t="s">
        <v>186</v>
      </c>
      <c r="B62" s="26"/>
      <c r="E62" s="6"/>
      <c r="F62" s="6"/>
      <c r="G62" s="6"/>
      <c r="H62" s="4"/>
    </row>
    <row r="63" spans="1:21" x14ac:dyDescent="0.3">
      <c r="E63" s="6"/>
      <c r="F63" s="6"/>
      <c r="G63" s="6"/>
      <c r="H63" s="6"/>
    </row>
    <row r="64" spans="1:21" x14ac:dyDescent="0.3">
      <c r="A64" s="29" t="str">
        <f>'S.05.01.01 NL'!A64</f>
        <v xml:space="preserve">1) V súčte za členov SLASPO sú zahrnuté údaje v rozsahu, ktorý členovia poslali SLASPO </v>
      </c>
      <c r="B64" s="29"/>
      <c r="E64" s="6"/>
      <c r="F64" s="6"/>
      <c r="G64" s="6"/>
      <c r="H64" s="6"/>
    </row>
    <row r="65" spans="1:21" x14ac:dyDescent="0.3">
      <c r="A65" s="29" t="str">
        <f>'S.05.01.01 NL'!A65</f>
        <v>2)SKP a  Pobočky poisťovní z iných členkých štátov nezostavujú výkaz v plnom rozsahu (väčšinou nemajú vyplnené riadky R0610-R1100)</v>
      </c>
      <c r="E65" s="5"/>
      <c r="F65" s="5"/>
      <c r="H65" s="6"/>
    </row>
    <row r="66" spans="1:21" x14ac:dyDescent="0.3">
      <c r="E66" s="5"/>
      <c r="F66" s="5"/>
      <c r="H66" s="6"/>
    </row>
    <row r="67" spans="1:21" x14ac:dyDescent="0.3">
      <c r="E67" s="5"/>
      <c r="F67" s="5"/>
      <c r="H67" s="6"/>
    </row>
    <row r="68" spans="1:21" x14ac:dyDescent="0.3">
      <c r="E68" s="5"/>
      <c r="F68" s="5"/>
      <c r="H68" s="6"/>
    </row>
    <row r="69" spans="1:21" x14ac:dyDescent="0.3">
      <c r="E69" s="6"/>
      <c r="F69" s="6"/>
    </row>
    <row r="70" spans="1:21" x14ac:dyDescent="0.3">
      <c r="E70" s="6"/>
      <c r="F70" s="6"/>
    </row>
    <row r="71" spans="1:21" x14ac:dyDescent="0.3">
      <c r="E71" s="6"/>
      <c r="F71" s="6"/>
    </row>
    <row r="72" spans="1:21" x14ac:dyDescent="0.3">
      <c r="E72" s="6"/>
      <c r="F72" s="6"/>
    </row>
    <row r="73" spans="1:21" x14ac:dyDescent="0.3">
      <c r="E73" s="6"/>
      <c r="F73" s="6"/>
    </row>
    <row r="74" spans="1:21" x14ac:dyDescent="0.3">
      <c r="E74" s="6"/>
      <c r="F74" s="6"/>
    </row>
    <row r="75" spans="1:21" x14ac:dyDescent="0.3">
      <c r="E75" s="6"/>
      <c r="F75" s="6"/>
    </row>
    <row r="76" spans="1:21" s="5" customFormat="1" x14ac:dyDescent="0.3">
      <c r="A76" s="6"/>
      <c r="B76" s="6"/>
      <c r="C76" s="6"/>
      <c r="D76" s="6"/>
      <c r="E76" s="6"/>
      <c r="F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</sheetData>
  <pageMargins left="0.7" right="0.7" top="0.75" bottom="0.75" header="0.3" footer="0.3"/>
  <pageSetup paperSize="9" scale="4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EF884-736B-4C50-9E58-89FE083D4A30}">
  <sheetPr>
    <tabColor rgb="FFFFC000"/>
  </sheetPr>
  <dimension ref="A1:U76"/>
  <sheetViews>
    <sheetView showGridLines="0" topLeftCell="E36" zoomScale="80" zoomScaleNormal="80" zoomScaleSheetLayoutView="40" workbookViewId="0">
      <selection activeCell="D9" sqref="D9:U58"/>
    </sheetView>
  </sheetViews>
  <sheetFormatPr defaultColWidth="11.44140625" defaultRowHeight="14.4" x14ac:dyDescent="0.3"/>
  <cols>
    <col min="1" max="2" width="48.5546875" style="6" customWidth="1"/>
    <col min="3" max="3" width="10.77734375" style="6" customWidth="1"/>
    <col min="4" max="4" width="19" style="6" customWidth="1"/>
    <col min="5" max="6" width="20.77734375" style="4" customWidth="1"/>
    <col min="7" max="8" width="20.77734375" style="5" customWidth="1"/>
    <col min="9" max="21" width="20.77734375" style="6" customWidth="1"/>
    <col min="22" max="16384" width="11.44140625" style="6"/>
  </cols>
  <sheetData>
    <row r="1" spans="1:21" x14ac:dyDescent="0.3">
      <c r="A1" s="1" t="s">
        <v>0</v>
      </c>
      <c r="B1" s="1" t="str">
        <f>'S.05.01.01 NL'!B1</f>
        <v>Obdobie</v>
      </c>
      <c r="C1" s="35">
        <f>'S.05.01.01 NL'!C1</f>
        <v>45657</v>
      </c>
      <c r="D1" s="4"/>
    </row>
    <row r="2" spans="1:21" x14ac:dyDescent="0.3">
      <c r="A2" s="7" t="s">
        <v>2</v>
      </c>
      <c r="B2" s="7" t="s">
        <v>3</v>
      </c>
      <c r="C2" s="8"/>
      <c r="D2" s="4"/>
    </row>
    <row r="3" spans="1:21" x14ac:dyDescent="0.3">
      <c r="A3" s="9"/>
      <c r="B3" s="9"/>
      <c r="C3" s="8"/>
      <c r="D3" s="4"/>
    </row>
    <row r="4" spans="1:21" x14ac:dyDescent="0.3">
      <c r="A4" s="7" t="s">
        <v>4</v>
      </c>
      <c r="B4" s="7" t="s">
        <v>5</v>
      </c>
      <c r="C4" s="8"/>
      <c r="D4" s="4"/>
    </row>
    <row r="5" spans="1:21" x14ac:dyDescent="0.3">
      <c r="A5" s="11" t="s">
        <v>187</v>
      </c>
      <c r="B5" s="11" t="s">
        <v>188</v>
      </c>
      <c r="C5" s="8"/>
      <c r="D5" s="4"/>
    </row>
    <row r="6" spans="1:21" ht="57.6" x14ac:dyDescent="0.3">
      <c r="D6" s="12" t="str">
        <f>'S.05.01.01 NL'!D6</f>
        <v>Spolu poisťovne a pobočky poisťovní z iných členských štátov</v>
      </c>
      <c r="E6" s="12" t="str">
        <f>'S.05.01.01 NL'!E6</f>
        <v xml:space="preserve">Spolu poisťovne </v>
      </c>
      <c r="F6" s="12" t="str">
        <f>'S.05.01.01 NL'!F6</f>
        <v>Spolu pobočky poisťovní z iných členských štátov</v>
      </c>
      <c r="G6" s="12" t="str">
        <f>'S.05.01.01 NL'!G6</f>
        <v>Spolu členovia SLASPO 1)</v>
      </c>
      <c r="H6" s="12" t="str">
        <f>'S.05.01.01 NL'!H6</f>
        <v>Allianz - Slovenská poisťovňa, a. s.</v>
      </c>
      <c r="I6" s="12" t="str">
        <f>'S.05.01.01 NL'!I6</f>
        <v>BNP Paribas Cardif Poisťovňa, a. s.</v>
      </c>
      <c r="J6" s="12" t="str">
        <f>'S.05.01.01 NL'!J6</f>
        <v>ČSOB Poisťovňa, a. s.</v>
      </c>
      <c r="K6" s="12" t="str">
        <f>'S.05.01.01 NL'!K6</f>
        <v>Komunálna poisťovňa a. s., Vienna Insurance Group</v>
      </c>
      <c r="L6" s="12" t="str">
        <f>'S.05.01.01 NL'!L6</f>
        <v>KOOPERATIVA poisťovňa, a. s., Vienna Insurance Group</v>
      </c>
      <c r="M6" s="12" t="str">
        <f>'S.05.01.01 NL'!M6</f>
        <v>NN Životná poisťovňa, a. s.</v>
      </c>
      <c r="N6" s="12" t="str">
        <f>'S.05.01.01 NL'!N6</f>
        <v>Union poisťovňa, a. s.</v>
      </c>
      <c r="O6" s="12" t="str">
        <f>'S.05.01.01 NL'!O6</f>
        <v>Wüstenrot poisťovňa, a. s.</v>
      </c>
      <c r="P6" s="12" t="str">
        <f>'S.05.01.01 NL'!P6</f>
        <v>Colonnade Insurance S.A., pobočka poisťovne z iného členského štátu</v>
      </c>
      <c r="Q6" s="12" t="str">
        <f>'S.05.01.01 NL'!Q6</f>
        <v xml:space="preserve">Generali Poisťovňa, pobočka poisťovne z iného členského štátu </v>
      </c>
      <c r="R6" s="12" t="str">
        <f>'S.05.01.01 NL'!R6</f>
        <v>MetLife Europe d. a. c., pobočka poisťovne z iného členského štátu</v>
      </c>
      <c r="S6" s="12" t="str">
        <f>'S.05.01.01 NL'!S6</f>
        <v xml:space="preserve">UNIQA pojišťovna, a.s., pobočka poisťovne z iného členského štátu </v>
      </c>
      <c r="T6" s="12" t="str">
        <f>'S.05.01.01 NL'!T6</f>
        <v>YOUPLUS Životná poisťovňa, pobočka poisťovne z iného členského štátu</v>
      </c>
      <c r="U6" s="12" t="str">
        <f>'S.05.01.01 NL'!U6</f>
        <v xml:space="preserve">Slovenská kancelária poisťovateľov </v>
      </c>
    </row>
    <row r="7" spans="1:21" x14ac:dyDescent="0.3">
      <c r="D7" s="17" t="s">
        <v>189</v>
      </c>
      <c r="E7" s="17" t="s">
        <v>189</v>
      </c>
      <c r="F7" s="17" t="s">
        <v>189</v>
      </c>
      <c r="G7" s="17" t="s">
        <v>189</v>
      </c>
      <c r="H7" s="17" t="s">
        <v>189</v>
      </c>
      <c r="I7" s="17" t="s">
        <v>189</v>
      </c>
      <c r="J7" s="17" t="s">
        <v>189</v>
      </c>
      <c r="K7" s="17" t="s">
        <v>189</v>
      </c>
      <c r="L7" s="17" t="s">
        <v>189</v>
      </c>
      <c r="M7" s="17" t="s">
        <v>189</v>
      </c>
      <c r="N7" s="17" t="s">
        <v>189</v>
      </c>
      <c r="O7" s="17" t="s">
        <v>189</v>
      </c>
      <c r="P7" s="17" t="s">
        <v>189</v>
      </c>
      <c r="Q7" s="17" t="s">
        <v>189</v>
      </c>
      <c r="R7" s="17" t="s">
        <v>189</v>
      </c>
      <c r="S7" s="17" t="s">
        <v>189</v>
      </c>
      <c r="T7" s="17" t="s">
        <v>189</v>
      </c>
      <c r="U7" s="17" t="s">
        <v>189</v>
      </c>
    </row>
    <row r="8" spans="1:21" x14ac:dyDescent="0.3">
      <c r="A8" s="16" t="s">
        <v>26</v>
      </c>
      <c r="B8" s="16" t="s">
        <v>27</v>
      </c>
      <c r="C8" s="17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1" x14ac:dyDescent="0.3">
      <c r="A9" s="19" t="s">
        <v>28</v>
      </c>
      <c r="B9" s="19" t="s">
        <v>29</v>
      </c>
      <c r="C9" s="17" t="s">
        <v>30</v>
      </c>
      <c r="D9" s="20">
        <v>40844787.270000011</v>
      </c>
      <c r="E9" s="20">
        <v>28987767.270000011</v>
      </c>
      <c r="F9" s="20">
        <v>11857020</v>
      </c>
      <c r="G9" s="20">
        <v>38152906.102336019</v>
      </c>
      <c r="H9" s="20">
        <v>7567080.6299999999</v>
      </c>
      <c r="I9" s="20">
        <v>277847.40000000002</v>
      </c>
      <c r="J9" s="20">
        <v>3324182.5723360172</v>
      </c>
      <c r="K9" s="20">
        <v>1078349.06</v>
      </c>
      <c r="L9" s="20">
        <v>3652768.83</v>
      </c>
      <c r="M9" s="20">
        <v>0</v>
      </c>
      <c r="N9" s="20">
        <v>12407941.259999998</v>
      </c>
      <c r="O9" s="20">
        <v>679597.35</v>
      </c>
      <c r="P9" s="20">
        <v>0</v>
      </c>
      <c r="Q9" s="20">
        <v>0</v>
      </c>
      <c r="R9" s="20">
        <v>0</v>
      </c>
      <c r="S9" s="20">
        <v>9165139</v>
      </c>
      <c r="T9" s="20">
        <v>0</v>
      </c>
      <c r="U9" s="20">
        <v>0</v>
      </c>
    </row>
    <row r="10" spans="1:21" x14ac:dyDescent="0.3">
      <c r="A10" s="19" t="s">
        <v>31</v>
      </c>
      <c r="B10" s="19" t="s">
        <v>32</v>
      </c>
      <c r="C10" s="17" t="s">
        <v>33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</row>
    <row r="11" spans="1:21" x14ac:dyDescent="0.3">
      <c r="A11" s="19" t="s">
        <v>34</v>
      </c>
      <c r="B11" s="19" t="s">
        <v>35</v>
      </c>
      <c r="C11" s="17" t="s">
        <v>36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1:21" x14ac:dyDescent="0.3">
      <c r="A12" s="19" t="s">
        <v>37</v>
      </c>
      <c r="B12" s="19" t="s">
        <v>38</v>
      </c>
      <c r="C12" s="17" t="s">
        <v>39</v>
      </c>
      <c r="D12" s="20">
        <v>8108327.3999999994</v>
      </c>
      <c r="E12" s="20">
        <v>5155889.3999999994</v>
      </c>
      <c r="F12" s="20">
        <v>2952438</v>
      </c>
      <c r="G12" s="20">
        <v>7910040.3999999994</v>
      </c>
      <c r="H12" s="20">
        <v>4134061.91</v>
      </c>
      <c r="I12" s="20">
        <v>106309.27</v>
      </c>
      <c r="J12" s="20">
        <v>10000</v>
      </c>
      <c r="K12" s="20">
        <v>516899.62</v>
      </c>
      <c r="L12" s="20">
        <v>0</v>
      </c>
      <c r="M12" s="20">
        <v>0</v>
      </c>
      <c r="N12" s="20">
        <v>0</v>
      </c>
      <c r="O12" s="20">
        <v>388618.60000000003</v>
      </c>
      <c r="P12" s="20">
        <v>0</v>
      </c>
      <c r="Q12" s="20">
        <v>0</v>
      </c>
      <c r="R12" s="20">
        <v>0</v>
      </c>
      <c r="S12" s="20">
        <v>2754151</v>
      </c>
      <c r="T12" s="20">
        <v>0</v>
      </c>
      <c r="U12" s="20">
        <v>0</v>
      </c>
    </row>
    <row r="13" spans="1:21" x14ac:dyDescent="0.3">
      <c r="A13" s="19" t="s">
        <v>40</v>
      </c>
      <c r="B13" s="19" t="s">
        <v>41</v>
      </c>
      <c r="C13" s="17" t="s">
        <v>42</v>
      </c>
      <c r="D13" s="20">
        <v>32736459.870000001</v>
      </c>
      <c r="E13" s="20">
        <v>23831877.870000001</v>
      </c>
      <c r="F13" s="20">
        <v>8904582</v>
      </c>
      <c r="G13" s="20">
        <v>30242865.702336013</v>
      </c>
      <c r="H13" s="20">
        <v>3433018.7199999997</v>
      </c>
      <c r="I13" s="20">
        <v>171538.13</v>
      </c>
      <c r="J13" s="20">
        <v>3314182.5723360172</v>
      </c>
      <c r="K13" s="20">
        <v>561449.43999999994</v>
      </c>
      <c r="L13" s="20">
        <v>3652768.83</v>
      </c>
      <c r="M13" s="20">
        <v>0</v>
      </c>
      <c r="N13" s="20">
        <v>12407941.259999998</v>
      </c>
      <c r="O13" s="20">
        <v>290978.74999999994</v>
      </c>
      <c r="P13" s="20">
        <v>0</v>
      </c>
      <c r="Q13" s="20">
        <v>0</v>
      </c>
      <c r="R13" s="20">
        <v>0</v>
      </c>
      <c r="S13" s="20">
        <v>6410988</v>
      </c>
      <c r="T13" s="20">
        <v>0</v>
      </c>
      <c r="U13" s="20">
        <v>0</v>
      </c>
    </row>
    <row r="14" spans="1:21" x14ac:dyDescent="0.3">
      <c r="A14" s="16" t="s">
        <v>43</v>
      </c>
      <c r="B14" s="16" t="s">
        <v>44</v>
      </c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pans="1:21" x14ac:dyDescent="0.3">
      <c r="A15" s="19" t="s">
        <v>28</v>
      </c>
      <c r="B15" s="19" t="s">
        <v>29</v>
      </c>
      <c r="C15" s="17" t="s">
        <v>45</v>
      </c>
      <c r="D15" s="20">
        <v>40063463.989999995</v>
      </c>
      <c r="E15" s="20">
        <v>28461241.989999998</v>
      </c>
      <c r="F15" s="20">
        <v>11602222</v>
      </c>
      <c r="G15" s="20">
        <v>37333612.452336013</v>
      </c>
      <c r="H15" s="20">
        <v>7526266.0700000003</v>
      </c>
      <c r="I15" s="20">
        <v>279396.71999999997</v>
      </c>
      <c r="J15" s="20">
        <v>3199012.4723360171</v>
      </c>
      <c r="K15" s="20">
        <v>1196712.4099999999</v>
      </c>
      <c r="L15" s="20">
        <v>3481948.68</v>
      </c>
      <c r="M15" s="20">
        <v>0</v>
      </c>
      <c r="N15" s="20">
        <v>12132488.989999996</v>
      </c>
      <c r="O15" s="20">
        <v>645417.11</v>
      </c>
      <c r="P15" s="20">
        <v>0</v>
      </c>
      <c r="Q15" s="20">
        <v>0</v>
      </c>
      <c r="R15" s="20">
        <v>0</v>
      </c>
      <c r="S15" s="20">
        <v>8872370</v>
      </c>
      <c r="T15" s="20">
        <v>0</v>
      </c>
      <c r="U15" s="20">
        <v>0</v>
      </c>
    </row>
    <row r="16" spans="1:21" x14ac:dyDescent="0.3">
      <c r="A16" s="19" t="s">
        <v>31</v>
      </c>
      <c r="B16" s="19" t="s">
        <v>32</v>
      </c>
      <c r="C16" s="17" t="s">
        <v>46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</row>
    <row r="17" spans="1:21" x14ac:dyDescent="0.3">
      <c r="A17" s="19" t="s">
        <v>34</v>
      </c>
      <c r="B17" s="19" t="s">
        <v>35</v>
      </c>
      <c r="C17" s="17" t="s">
        <v>47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1" x14ac:dyDescent="0.3">
      <c r="A18" s="19" t="s">
        <v>37</v>
      </c>
      <c r="B18" s="19" t="s">
        <v>38</v>
      </c>
      <c r="C18" s="17" t="s">
        <v>48</v>
      </c>
      <c r="D18" s="20">
        <v>8128131.5899999999</v>
      </c>
      <c r="E18" s="20">
        <v>5249822.59</v>
      </c>
      <c r="F18" s="20">
        <v>2878309</v>
      </c>
      <c r="G18" s="20">
        <v>7929844.5899999999</v>
      </c>
      <c r="H18" s="20">
        <v>4122016.12</v>
      </c>
      <c r="I18" s="20">
        <v>106782.82</v>
      </c>
      <c r="J18" s="20">
        <v>10000</v>
      </c>
      <c r="K18" s="20">
        <v>622405.05000000005</v>
      </c>
      <c r="L18" s="20">
        <v>0</v>
      </c>
      <c r="M18" s="20">
        <v>0</v>
      </c>
      <c r="N18" s="20">
        <v>0</v>
      </c>
      <c r="O18" s="20">
        <v>388618.60000000003</v>
      </c>
      <c r="P18" s="20">
        <v>0</v>
      </c>
      <c r="Q18" s="20">
        <v>0</v>
      </c>
      <c r="R18" s="20">
        <v>0</v>
      </c>
      <c r="S18" s="20">
        <v>2680022</v>
      </c>
      <c r="T18" s="20">
        <v>0</v>
      </c>
      <c r="U18" s="20">
        <v>0</v>
      </c>
    </row>
    <row r="19" spans="1:21" x14ac:dyDescent="0.3">
      <c r="A19" s="19" t="s">
        <v>40</v>
      </c>
      <c r="B19" s="19" t="s">
        <v>41</v>
      </c>
      <c r="C19" s="17" t="s">
        <v>49</v>
      </c>
      <c r="D19" s="20">
        <v>31935332.399999999</v>
      </c>
      <c r="E19" s="20">
        <v>23211419.399999999</v>
      </c>
      <c r="F19" s="20">
        <v>8723913</v>
      </c>
      <c r="G19" s="20">
        <v>29403767.862336013</v>
      </c>
      <c r="H19" s="20">
        <v>3404249.95</v>
      </c>
      <c r="I19" s="20">
        <v>172613.9</v>
      </c>
      <c r="J19" s="20">
        <v>3189012.4723360171</v>
      </c>
      <c r="K19" s="20">
        <v>574307.36</v>
      </c>
      <c r="L19" s="20">
        <v>3481948.68</v>
      </c>
      <c r="M19" s="20">
        <v>0</v>
      </c>
      <c r="N19" s="20">
        <v>12132488.989999996</v>
      </c>
      <c r="O19" s="20">
        <v>256798.50999999995</v>
      </c>
      <c r="P19" s="20">
        <v>0</v>
      </c>
      <c r="Q19" s="20">
        <v>0</v>
      </c>
      <c r="R19" s="20">
        <v>0</v>
      </c>
      <c r="S19" s="20">
        <v>6192348</v>
      </c>
      <c r="T19" s="20">
        <v>0</v>
      </c>
      <c r="U19" s="20">
        <v>0</v>
      </c>
    </row>
    <row r="20" spans="1:21" x14ac:dyDescent="0.3">
      <c r="A20" s="16" t="s">
        <v>50</v>
      </c>
      <c r="B20" s="16" t="s">
        <v>51</v>
      </c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1:21" x14ac:dyDescent="0.3">
      <c r="A21" s="19" t="s">
        <v>28</v>
      </c>
      <c r="B21" s="19" t="s">
        <v>29</v>
      </c>
      <c r="C21" s="17" t="s">
        <v>52</v>
      </c>
      <c r="D21" s="20">
        <v>14702346.34</v>
      </c>
      <c r="E21" s="20">
        <v>10047017.34</v>
      </c>
      <c r="F21" s="20">
        <v>4655329</v>
      </c>
      <c r="G21" s="20">
        <v>14570917.936399303</v>
      </c>
      <c r="H21" s="20">
        <v>2866673.94</v>
      </c>
      <c r="I21" s="20">
        <v>86094.29</v>
      </c>
      <c r="J21" s="20">
        <v>410327.4</v>
      </c>
      <c r="K21" s="20">
        <v>481720.18</v>
      </c>
      <c r="L21" s="20">
        <v>565668.79</v>
      </c>
      <c r="M21" s="20">
        <v>0</v>
      </c>
      <c r="N21" s="20">
        <v>5329319.1990152858</v>
      </c>
      <c r="O21" s="20">
        <v>307214.13738401851</v>
      </c>
      <c r="P21" s="20">
        <v>0</v>
      </c>
      <c r="Q21" s="20">
        <v>0</v>
      </c>
      <c r="R21" s="20">
        <v>0</v>
      </c>
      <c r="S21" s="20">
        <v>4523900</v>
      </c>
      <c r="T21" s="20">
        <v>0</v>
      </c>
      <c r="U21" s="20">
        <v>0</v>
      </c>
    </row>
    <row r="22" spans="1:21" x14ac:dyDescent="0.3">
      <c r="A22" s="19" t="s">
        <v>31</v>
      </c>
      <c r="B22" s="19" t="s">
        <v>32</v>
      </c>
      <c r="C22" s="17" t="s">
        <v>53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</row>
    <row r="23" spans="1:21" x14ac:dyDescent="0.3">
      <c r="A23" s="19" t="s">
        <v>34</v>
      </c>
      <c r="B23" s="19" t="s">
        <v>35</v>
      </c>
      <c r="C23" s="17" t="s">
        <v>54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1:21" x14ac:dyDescent="0.3">
      <c r="A24" s="19" t="s">
        <v>37</v>
      </c>
      <c r="B24" s="19" t="s">
        <v>38</v>
      </c>
      <c r="C24" s="17" t="s">
        <v>55</v>
      </c>
      <c r="D24" s="20">
        <v>4106889.86</v>
      </c>
      <c r="E24" s="20">
        <v>2649748.86</v>
      </c>
      <c r="F24" s="20">
        <v>1457141</v>
      </c>
      <c r="G24" s="20">
        <v>4040540.8604766005</v>
      </c>
      <c r="H24" s="20">
        <v>1875036.01</v>
      </c>
      <c r="I24" s="20">
        <v>27720.54</v>
      </c>
      <c r="J24" s="20">
        <v>0</v>
      </c>
      <c r="K24" s="20">
        <v>441550.79</v>
      </c>
      <c r="L24" s="20">
        <v>0</v>
      </c>
      <c r="M24" s="20">
        <v>0</v>
      </c>
      <c r="N24" s="20">
        <v>0</v>
      </c>
      <c r="O24" s="20">
        <v>305441.52047660062</v>
      </c>
      <c r="P24" s="20">
        <v>0</v>
      </c>
      <c r="Q24" s="20">
        <v>0</v>
      </c>
      <c r="R24" s="20">
        <v>0</v>
      </c>
      <c r="S24" s="20">
        <v>1390792</v>
      </c>
      <c r="T24" s="20">
        <v>0</v>
      </c>
      <c r="U24" s="20">
        <v>0</v>
      </c>
    </row>
    <row r="25" spans="1:21" x14ac:dyDescent="0.3">
      <c r="A25" s="19" t="s">
        <v>40</v>
      </c>
      <c r="B25" s="19" t="s">
        <v>41</v>
      </c>
      <c r="C25" s="17" t="s">
        <v>56</v>
      </c>
      <c r="D25" s="20">
        <v>10595456.48</v>
      </c>
      <c r="E25" s="20">
        <v>7397268.4800000004</v>
      </c>
      <c r="F25" s="20">
        <v>3198188</v>
      </c>
      <c r="G25" s="20">
        <v>10530377.075922703</v>
      </c>
      <c r="H25" s="20">
        <v>991637.92999999993</v>
      </c>
      <c r="I25" s="20">
        <v>58373.75</v>
      </c>
      <c r="J25" s="20">
        <v>410327.4</v>
      </c>
      <c r="K25" s="20">
        <v>40169.39</v>
      </c>
      <c r="L25" s="20">
        <v>565668.79</v>
      </c>
      <c r="M25" s="20">
        <v>0</v>
      </c>
      <c r="N25" s="20">
        <v>5329319.1990152858</v>
      </c>
      <c r="O25" s="20">
        <v>1772.6169074178906</v>
      </c>
      <c r="P25" s="20">
        <v>0</v>
      </c>
      <c r="Q25" s="20">
        <v>0</v>
      </c>
      <c r="R25" s="20">
        <v>0</v>
      </c>
      <c r="S25" s="20">
        <v>3133108</v>
      </c>
      <c r="T25" s="20">
        <v>0</v>
      </c>
      <c r="U25" s="20">
        <v>0</v>
      </c>
    </row>
    <row r="26" spans="1:21" x14ac:dyDescent="0.3">
      <c r="A26" s="16" t="s">
        <v>57</v>
      </c>
      <c r="B26" s="21" t="s">
        <v>58</v>
      </c>
      <c r="C26" s="17" t="s">
        <v>59</v>
      </c>
      <c r="D26" s="20">
        <v>17092438.350000001</v>
      </c>
      <c r="E26" s="20">
        <v>11980926.35</v>
      </c>
      <c r="F26" s="20">
        <v>5111512</v>
      </c>
      <c r="G26" s="20">
        <v>15270088.579235476</v>
      </c>
      <c r="H26" s="20">
        <v>854062.7</v>
      </c>
      <c r="I26" s="20">
        <v>141911.26</v>
      </c>
      <c r="J26" s="20">
        <v>1745991.5351215028</v>
      </c>
      <c r="K26" s="20">
        <v>481504.75</v>
      </c>
      <c r="L26" s="20">
        <v>1869189.42</v>
      </c>
      <c r="M26" s="20">
        <v>0</v>
      </c>
      <c r="N26" s="20">
        <v>6403331.6941139717</v>
      </c>
      <c r="O26" s="20">
        <v>484934.22</v>
      </c>
      <c r="P26" s="20">
        <v>0</v>
      </c>
      <c r="Q26" s="20">
        <v>0</v>
      </c>
      <c r="R26" s="20">
        <v>0</v>
      </c>
      <c r="S26" s="20">
        <v>3289163</v>
      </c>
      <c r="T26" s="20">
        <v>0</v>
      </c>
      <c r="U26" s="20">
        <v>0</v>
      </c>
    </row>
    <row r="27" spans="1:21" x14ac:dyDescent="0.3">
      <c r="A27" s="22" t="s">
        <v>60</v>
      </c>
      <c r="B27" s="22" t="s">
        <v>61</v>
      </c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1:21" x14ac:dyDescent="0.3">
      <c r="A28" s="23" t="s">
        <v>28</v>
      </c>
      <c r="B28" s="23" t="s">
        <v>62</v>
      </c>
      <c r="C28" s="17" t="s">
        <v>63</v>
      </c>
      <c r="D28" s="18"/>
      <c r="E28" s="20">
        <v>1394670.05</v>
      </c>
      <c r="F28" s="18"/>
      <c r="G28" s="20">
        <v>1394670.1358589011</v>
      </c>
      <c r="H28" s="20">
        <v>459303.01</v>
      </c>
      <c r="I28" s="20">
        <v>41492.1</v>
      </c>
      <c r="J28" s="20">
        <v>221410.82640509153</v>
      </c>
      <c r="K28" s="20">
        <v>78409.649999999994</v>
      </c>
      <c r="L28" s="20">
        <v>128945.7</v>
      </c>
      <c r="M28" s="20">
        <v>0</v>
      </c>
      <c r="N28" s="20">
        <v>291150.25945380935</v>
      </c>
      <c r="O28" s="20">
        <v>173958.59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</row>
    <row r="29" spans="1:21" x14ac:dyDescent="0.3">
      <c r="A29" s="23" t="s">
        <v>31</v>
      </c>
      <c r="B29" s="23" t="s">
        <v>64</v>
      </c>
      <c r="C29" s="17" t="s">
        <v>65</v>
      </c>
      <c r="D29" s="18"/>
      <c r="E29" s="20">
        <v>0</v>
      </c>
      <c r="F29" s="18"/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</row>
    <row r="30" spans="1:21" x14ac:dyDescent="0.3">
      <c r="A30" s="23" t="s">
        <v>34</v>
      </c>
      <c r="B30" s="23" t="s">
        <v>66</v>
      </c>
      <c r="C30" s="17" t="s">
        <v>67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spans="1:21" x14ac:dyDescent="0.3">
      <c r="A31" s="23" t="s">
        <v>37</v>
      </c>
      <c r="B31" s="23" t="s">
        <v>68</v>
      </c>
      <c r="C31" s="17" t="s">
        <v>69</v>
      </c>
      <c r="D31" s="18"/>
      <c r="E31" s="20">
        <v>0</v>
      </c>
      <c r="F31" s="18"/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</row>
    <row r="32" spans="1:21" x14ac:dyDescent="0.3">
      <c r="A32" s="23" t="s">
        <v>40</v>
      </c>
      <c r="B32" s="23" t="s">
        <v>70</v>
      </c>
      <c r="C32" s="17" t="s">
        <v>71</v>
      </c>
      <c r="D32" s="18"/>
      <c r="E32" s="20">
        <v>1394670.05</v>
      </c>
      <c r="F32" s="18"/>
      <c r="G32" s="20">
        <v>1394670.1358589011</v>
      </c>
      <c r="H32" s="20">
        <v>459303.01</v>
      </c>
      <c r="I32" s="20">
        <v>41492.1</v>
      </c>
      <c r="J32" s="20">
        <v>221410.82640509153</v>
      </c>
      <c r="K32" s="20">
        <v>78409.649999999994</v>
      </c>
      <c r="L32" s="20">
        <v>128945.7</v>
      </c>
      <c r="M32" s="20">
        <v>0</v>
      </c>
      <c r="N32" s="20">
        <v>291150.25945380935</v>
      </c>
      <c r="O32" s="20">
        <v>173958.59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</row>
    <row r="33" spans="1:21" x14ac:dyDescent="0.3">
      <c r="A33" s="22" t="s">
        <v>72</v>
      </c>
      <c r="B33" s="22" t="s">
        <v>73</v>
      </c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1:21" x14ac:dyDescent="0.3">
      <c r="A34" s="23" t="s">
        <v>28</v>
      </c>
      <c r="B34" s="23" t="s">
        <v>62</v>
      </c>
      <c r="C34" s="17" t="s">
        <v>74</v>
      </c>
      <c r="D34" s="18"/>
      <c r="E34" s="20">
        <v>179064.85</v>
      </c>
      <c r="F34" s="18"/>
      <c r="G34" s="20">
        <v>179064.73179341079</v>
      </c>
      <c r="H34" s="20">
        <v>33823.72</v>
      </c>
      <c r="I34" s="20">
        <v>0</v>
      </c>
      <c r="J34" s="20">
        <v>2649.88</v>
      </c>
      <c r="K34" s="20">
        <v>850.71</v>
      </c>
      <c r="L34" s="20">
        <v>3027.42</v>
      </c>
      <c r="M34" s="20">
        <v>0</v>
      </c>
      <c r="N34" s="20">
        <v>138713.00179341077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</row>
    <row r="35" spans="1:21" x14ac:dyDescent="0.3">
      <c r="A35" s="23" t="s">
        <v>31</v>
      </c>
      <c r="B35" s="23" t="s">
        <v>64</v>
      </c>
      <c r="C35" s="17" t="s">
        <v>75</v>
      </c>
      <c r="D35" s="18"/>
      <c r="E35" s="20">
        <v>0</v>
      </c>
      <c r="F35" s="18"/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</row>
    <row r="36" spans="1:21" x14ac:dyDescent="0.3">
      <c r="A36" s="23" t="s">
        <v>34</v>
      </c>
      <c r="B36" s="23" t="s">
        <v>66</v>
      </c>
      <c r="C36" s="17" t="s">
        <v>76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</row>
    <row r="37" spans="1:21" x14ac:dyDescent="0.3">
      <c r="A37" s="23" t="s">
        <v>37</v>
      </c>
      <c r="B37" s="23" t="s">
        <v>68</v>
      </c>
      <c r="C37" s="17" t="s">
        <v>77</v>
      </c>
      <c r="D37" s="18"/>
      <c r="E37" s="20">
        <v>0</v>
      </c>
      <c r="F37" s="18"/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</row>
    <row r="38" spans="1:21" x14ac:dyDescent="0.3">
      <c r="A38" s="23" t="s">
        <v>40</v>
      </c>
      <c r="B38" s="23" t="s">
        <v>70</v>
      </c>
      <c r="C38" s="17" t="s">
        <v>78</v>
      </c>
      <c r="D38" s="18"/>
      <c r="E38" s="20">
        <v>179064.85</v>
      </c>
      <c r="F38" s="18"/>
      <c r="G38" s="20">
        <v>179064.73179341079</v>
      </c>
      <c r="H38" s="20">
        <v>33823.72</v>
      </c>
      <c r="I38" s="20">
        <v>0</v>
      </c>
      <c r="J38" s="20">
        <v>2649.88</v>
      </c>
      <c r="K38" s="20">
        <v>850.71</v>
      </c>
      <c r="L38" s="20">
        <v>3027.42</v>
      </c>
      <c r="M38" s="20">
        <v>0</v>
      </c>
      <c r="N38" s="20">
        <v>138713.00179341077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</row>
    <row r="39" spans="1:21" x14ac:dyDescent="0.3">
      <c r="A39" s="22" t="s">
        <v>79</v>
      </c>
      <c r="B39" s="22" t="s">
        <v>80</v>
      </c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</row>
    <row r="40" spans="1:21" x14ac:dyDescent="0.3">
      <c r="A40" s="23" t="s">
        <v>28</v>
      </c>
      <c r="B40" s="23" t="s">
        <v>62</v>
      </c>
      <c r="C40" s="17" t="s">
        <v>81</v>
      </c>
      <c r="D40" s="18"/>
      <c r="E40" s="20">
        <v>839961.03000000014</v>
      </c>
      <c r="F40" s="18"/>
      <c r="G40" s="20">
        <v>839961.77098471322</v>
      </c>
      <c r="H40" s="20">
        <v>130778</v>
      </c>
      <c r="I40" s="20">
        <v>8937.7000000000007</v>
      </c>
      <c r="J40" s="20">
        <v>1804.4700000000003</v>
      </c>
      <c r="K40" s="20">
        <v>7872.18</v>
      </c>
      <c r="L40" s="20">
        <v>408909.15</v>
      </c>
      <c r="M40" s="20">
        <v>0</v>
      </c>
      <c r="N40" s="20">
        <v>281660.27098471316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</row>
    <row r="41" spans="1:21" x14ac:dyDescent="0.3">
      <c r="A41" s="23" t="s">
        <v>31</v>
      </c>
      <c r="B41" s="23" t="s">
        <v>64</v>
      </c>
      <c r="C41" s="17" t="s">
        <v>82</v>
      </c>
      <c r="D41" s="18"/>
      <c r="E41" s="20">
        <v>0</v>
      </c>
      <c r="F41" s="18"/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</row>
    <row r="42" spans="1:21" x14ac:dyDescent="0.3">
      <c r="A42" s="23" t="s">
        <v>34</v>
      </c>
      <c r="B42" s="23" t="s">
        <v>66</v>
      </c>
      <c r="C42" s="17" t="s">
        <v>83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</row>
    <row r="43" spans="1:21" x14ac:dyDescent="0.3">
      <c r="A43" s="23" t="s">
        <v>37</v>
      </c>
      <c r="B43" s="23" t="s">
        <v>68</v>
      </c>
      <c r="C43" s="17" t="s">
        <v>84</v>
      </c>
      <c r="D43" s="18"/>
      <c r="E43" s="20">
        <v>0</v>
      </c>
      <c r="F43" s="18"/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</row>
    <row r="44" spans="1:21" x14ac:dyDescent="0.3">
      <c r="A44" s="23" t="s">
        <v>40</v>
      </c>
      <c r="B44" s="23" t="s">
        <v>70</v>
      </c>
      <c r="C44" s="17" t="s">
        <v>85</v>
      </c>
      <c r="D44" s="18"/>
      <c r="E44" s="20">
        <v>839961.03000000014</v>
      </c>
      <c r="F44" s="18"/>
      <c r="G44" s="20">
        <v>839961.77098471322</v>
      </c>
      <c r="H44" s="20">
        <v>130778</v>
      </c>
      <c r="I44" s="20">
        <v>8937.7000000000007</v>
      </c>
      <c r="J44" s="20">
        <v>1804.4700000000003</v>
      </c>
      <c r="K44" s="20">
        <v>7872.18</v>
      </c>
      <c r="L44" s="20">
        <v>408909.15</v>
      </c>
      <c r="M44" s="20">
        <v>0</v>
      </c>
      <c r="N44" s="20">
        <v>281660.27098471316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</row>
    <row r="45" spans="1:21" x14ac:dyDescent="0.3">
      <c r="A45" s="22" t="s">
        <v>86</v>
      </c>
      <c r="B45" s="22" t="s">
        <v>87</v>
      </c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1:21" x14ac:dyDescent="0.3">
      <c r="A46" s="23" t="s">
        <v>28</v>
      </c>
      <c r="B46" s="23" t="s">
        <v>62</v>
      </c>
      <c r="C46" s="17" t="s">
        <v>88</v>
      </c>
      <c r="D46" s="18"/>
      <c r="E46" s="20">
        <v>7995011.9699999997</v>
      </c>
      <c r="F46" s="18"/>
      <c r="G46" s="20">
        <v>7995011.7205279395</v>
      </c>
      <c r="H46" s="20">
        <v>1750505.13</v>
      </c>
      <c r="I46" s="20">
        <v>97061.5</v>
      </c>
      <c r="J46" s="20">
        <v>1080426.1731410569</v>
      </c>
      <c r="K46" s="20">
        <v>394372.21</v>
      </c>
      <c r="L46" s="20">
        <v>1328307.1499999999</v>
      </c>
      <c r="M46" s="20">
        <v>0</v>
      </c>
      <c r="N46" s="20">
        <v>3076853.5773868831</v>
      </c>
      <c r="O46" s="20">
        <v>267485.98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</row>
    <row r="47" spans="1:21" x14ac:dyDescent="0.3">
      <c r="A47" s="23" t="s">
        <v>31</v>
      </c>
      <c r="B47" s="23" t="s">
        <v>64</v>
      </c>
      <c r="C47" s="17" t="s">
        <v>89</v>
      </c>
      <c r="D47" s="18"/>
      <c r="E47" s="20">
        <v>0</v>
      </c>
      <c r="F47" s="18"/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</row>
    <row r="48" spans="1:21" x14ac:dyDescent="0.3">
      <c r="A48" s="23" t="s">
        <v>34</v>
      </c>
      <c r="B48" s="23" t="s">
        <v>66</v>
      </c>
      <c r="C48" s="17" t="s">
        <v>90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1:21" x14ac:dyDescent="0.3">
      <c r="A49" s="23" t="s">
        <v>37</v>
      </c>
      <c r="B49" s="23" t="s">
        <v>68</v>
      </c>
      <c r="C49" s="17" t="s">
        <v>91</v>
      </c>
      <c r="D49" s="18"/>
      <c r="E49" s="20">
        <v>1509193.05</v>
      </c>
      <c r="F49" s="18"/>
      <c r="G49" s="20">
        <v>1509193.05</v>
      </c>
      <c r="H49" s="20">
        <v>1486523.44</v>
      </c>
      <c r="I49" s="20">
        <v>22669.61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</row>
    <row r="50" spans="1:21" x14ac:dyDescent="0.3">
      <c r="A50" s="23" t="s">
        <v>40</v>
      </c>
      <c r="B50" s="23" t="s">
        <v>70</v>
      </c>
      <c r="C50" s="17" t="s">
        <v>92</v>
      </c>
      <c r="D50" s="18"/>
      <c r="E50" s="20">
        <v>6485818.9199999999</v>
      </c>
      <c r="F50" s="18"/>
      <c r="G50" s="20">
        <v>6485818.6705279406</v>
      </c>
      <c r="H50" s="20">
        <v>263981.68999999994</v>
      </c>
      <c r="I50" s="20">
        <v>74391.89</v>
      </c>
      <c r="J50" s="20">
        <v>1080426.1731410569</v>
      </c>
      <c r="K50" s="20">
        <v>394372.21</v>
      </c>
      <c r="L50" s="20">
        <v>1328307.1499999999</v>
      </c>
      <c r="M50" s="20">
        <v>0</v>
      </c>
      <c r="N50" s="20">
        <v>3076853.5773868831</v>
      </c>
      <c r="O50" s="20">
        <v>267485.98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</row>
    <row r="51" spans="1:21" x14ac:dyDescent="0.3">
      <c r="A51" s="22" t="s">
        <v>93</v>
      </c>
      <c r="B51" s="22" t="s">
        <v>94</v>
      </c>
      <c r="C51" s="17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</row>
    <row r="52" spans="1:21" x14ac:dyDescent="0.3">
      <c r="A52" s="23" t="s">
        <v>28</v>
      </c>
      <c r="B52" s="23" t="s">
        <v>62</v>
      </c>
      <c r="C52" s="17" t="s">
        <v>95</v>
      </c>
      <c r="D52" s="18"/>
      <c r="E52" s="20">
        <v>3081410.5</v>
      </c>
      <c r="F52" s="18"/>
      <c r="G52" s="20">
        <v>3081410.27007051</v>
      </c>
      <c r="H52" s="20">
        <v>-33823.72</v>
      </c>
      <c r="I52" s="20">
        <v>17089.57</v>
      </c>
      <c r="J52" s="20">
        <v>439700.18557535444</v>
      </c>
      <c r="K52" s="20">
        <v>0</v>
      </c>
      <c r="L52" s="20">
        <v>0</v>
      </c>
      <c r="M52" s="20">
        <v>0</v>
      </c>
      <c r="N52" s="20">
        <v>2614954.5844951556</v>
      </c>
      <c r="O52" s="20">
        <v>43489.65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</row>
    <row r="53" spans="1:21" x14ac:dyDescent="0.3">
      <c r="A53" s="23" t="s">
        <v>31</v>
      </c>
      <c r="B53" s="23" t="s">
        <v>64</v>
      </c>
      <c r="C53" s="17" t="s">
        <v>96</v>
      </c>
      <c r="D53" s="18"/>
      <c r="E53" s="20">
        <v>0</v>
      </c>
      <c r="F53" s="18"/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</row>
    <row r="54" spans="1:21" x14ac:dyDescent="0.3">
      <c r="A54" s="23" t="s">
        <v>34</v>
      </c>
      <c r="B54" s="23" t="s">
        <v>66</v>
      </c>
      <c r="C54" s="17" t="s">
        <v>97</v>
      </c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</row>
    <row r="55" spans="1:21" x14ac:dyDescent="0.3">
      <c r="A55" s="23" t="s">
        <v>37</v>
      </c>
      <c r="B55" s="23" t="s">
        <v>68</v>
      </c>
      <c r="C55" s="17" t="s">
        <v>98</v>
      </c>
      <c r="D55" s="18"/>
      <c r="E55" s="20">
        <v>0</v>
      </c>
      <c r="F55" s="18"/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0">
        <v>0</v>
      </c>
      <c r="T55" s="20">
        <v>0</v>
      </c>
      <c r="U55" s="20">
        <v>0</v>
      </c>
    </row>
    <row r="56" spans="1:21" x14ac:dyDescent="0.3">
      <c r="A56" s="23" t="s">
        <v>40</v>
      </c>
      <c r="B56" s="23" t="s">
        <v>70</v>
      </c>
      <c r="C56" s="17" t="s">
        <v>99</v>
      </c>
      <c r="D56" s="18"/>
      <c r="E56" s="20">
        <v>3081410.5</v>
      </c>
      <c r="F56" s="18"/>
      <c r="G56" s="20">
        <v>3081410.27007051</v>
      </c>
      <c r="H56" s="20">
        <v>-33823.72</v>
      </c>
      <c r="I56" s="20">
        <v>17089.57</v>
      </c>
      <c r="J56" s="20">
        <v>439700.18557535444</v>
      </c>
      <c r="K56" s="20">
        <v>0</v>
      </c>
      <c r="L56" s="20">
        <v>0</v>
      </c>
      <c r="M56" s="20">
        <v>0</v>
      </c>
      <c r="N56" s="20">
        <v>2614954.5844951556</v>
      </c>
      <c r="O56" s="20">
        <v>43489.65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20">
        <v>0</v>
      </c>
    </row>
    <row r="57" spans="1:21" x14ac:dyDescent="0.3">
      <c r="A57" s="16" t="s">
        <v>100</v>
      </c>
      <c r="B57" s="16" t="s">
        <v>101</v>
      </c>
      <c r="C57" s="17" t="s">
        <v>102</v>
      </c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</row>
    <row r="58" spans="1:21" x14ac:dyDescent="0.3">
      <c r="A58" s="16" t="s">
        <v>103</v>
      </c>
      <c r="B58" s="16" t="s">
        <v>104</v>
      </c>
      <c r="C58" s="17" t="s">
        <v>105</v>
      </c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</row>
    <row r="59" spans="1:21" x14ac:dyDescent="0.3">
      <c r="C59" s="25"/>
      <c r="D59" s="25"/>
      <c r="E59" s="6"/>
      <c r="F59" s="6"/>
    </row>
    <row r="60" spans="1:21" x14ac:dyDescent="0.3">
      <c r="A60" s="26" t="s">
        <v>106</v>
      </c>
      <c r="B60" s="26"/>
      <c r="C60" s="25"/>
      <c r="D60" s="25"/>
      <c r="E60" s="5"/>
      <c r="F60" s="5"/>
      <c r="H60" s="6"/>
    </row>
    <row r="61" spans="1:21" x14ac:dyDescent="0.3">
      <c r="A61" s="27" t="s">
        <v>107</v>
      </c>
      <c r="B61" s="27"/>
      <c r="C61" s="25"/>
      <c r="D61" s="25"/>
      <c r="E61" s="6"/>
      <c r="F61" s="6"/>
      <c r="G61" s="6"/>
      <c r="H61" s="6"/>
    </row>
    <row r="62" spans="1:21" x14ac:dyDescent="0.3">
      <c r="A62" s="26" t="s">
        <v>190</v>
      </c>
      <c r="B62" s="26"/>
      <c r="E62" s="6"/>
      <c r="F62" s="6"/>
      <c r="G62" s="6"/>
      <c r="H62" s="4"/>
    </row>
    <row r="63" spans="1:21" x14ac:dyDescent="0.3">
      <c r="E63" s="6"/>
      <c r="F63" s="6"/>
      <c r="G63" s="6"/>
      <c r="H63" s="6"/>
    </row>
    <row r="64" spans="1:21" x14ac:dyDescent="0.3">
      <c r="A64" s="29" t="str">
        <f>'S.05.01.01 NL'!A64</f>
        <v xml:space="preserve">1) V súčte za členov SLASPO sú zahrnuté údaje v rozsahu, ktorý členovia poslali SLASPO </v>
      </c>
      <c r="B64" s="29"/>
      <c r="E64" s="6"/>
      <c r="F64" s="6"/>
      <c r="G64" s="6"/>
      <c r="H64" s="6"/>
    </row>
    <row r="65" spans="1:21" x14ac:dyDescent="0.3">
      <c r="A65" s="29" t="str">
        <f>'S.05.01.01 NL'!A65</f>
        <v>2)SKP a  Pobočky poisťovní z iných členkých štátov nezostavujú výkaz v plnom rozsahu (väčšinou nemajú vyplnené riadky R0610-R1100)</v>
      </c>
      <c r="E65" s="5"/>
      <c r="F65" s="5"/>
      <c r="H65" s="6"/>
    </row>
    <row r="66" spans="1:21" x14ac:dyDescent="0.3">
      <c r="E66" s="5"/>
      <c r="F66" s="5"/>
      <c r="H66" s="6"/>
    </row>
    <row r="67" spans="1:21" x14ac:dyDescent="0.3">
      <c r="E67" s="5"/>
      <c r="F67" s="5"/>
      <c r="H67" s="6"/>
    </row>
    <row r="68" spans="1:21" x14ac:dyDescent="0.3">
      <c r="E68" s="5"/>
      <c r="F68" s="5"/>
      <c r="H68" s="6"/>
    </row>
    <row r="69" spans="1:21" x14ac:dyDescent="0.3">
      <c r="E69" s="6"/>
      <c r="F69" s="6"/>
    </row>
    <row r="70" spans="1:21" x14ac:dyDescent="0.3">
      <c r="E70" s="6"/>
      <c r="F70" s="6"/>
    </row>
    <row r="71" spans="1:21" x14ac:dyDescent="0.3">
      <c r="E71" s="6"/>
      <c r="F71" s="6"/>
    </row>
    <row r="72" spans="1:21" x14ac:dyDescent="0.3">
      <c r="E72" s="6"/>
      <c r="F72" s="6"/>
    </row>
    <row r="73" spans="1:21" x14ac:dyDescent="0.3">
      <c r="E73" s="6"/>
      <c r="F73" s="6"/>
    </row>
    <row r="74" spans="1:21" x14ac:dyDescent="0.3">
      <c r="E74" s="6"/>
      <c r="F74" s="6"/>
    </row>
    <row r="75" spans="1:21" x14ac:dyDescent="0.3">
      <c r="E75" s="6"/>
      <c r="F75" s="6"/>
    </row>
    <row r="76" spans="1:21" s="5" customFormat="1" x14ac:dyDescent="0.3">
      <c r="A76" s="6"/>
      <c r="B76" s="6"/>
      <c r="C76" s="6"/>
      <c r="D76" s="6"/>
      <c r="E76" s="6"/>
      <c r="F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</sheetData>
  <pageMargins left="0.7" right="0.7" top="0.75" bottom="0.75" header="0.3" footer="0.3"/>
  <pageSetup paperSize="9" scale="4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73DE1-82E8-4DE2-A4CE-2726DECA8AB4}">
  <sheetPr>
    <tabColor rgb="FFFFC000"/>
  </sheetPr>
  <dimension ref="A1:U76"/>
  <sheetViews>
    <sheetView showGridLines="0" zoomScale="80" zoomScaleNormal="80" zoomScaleSheetLayoutView="40" workbookViewId="0">
      <selection activeCell="D9" sqref="D9:U58"/>
    </sheetView>
  </sheetViews>
  <sheetFormatPr defaultColWidth="11.44140625" defaultRowHeight="14.4" x14ac:dyDescent="0.3"/>
  <cols>
    <col min="1" max="2" width="48.5546875" style="6" customWidth="1"/>
    <col min="3" max="3" width="11.21875" style="6" customWidth="1"/>
    <col min="4" max="4" width="20.77734375" style="6" customWidth="1"/>
    <col min="5" max="6" width="20.77734375" style="4" customWidth="1"/>
    <col min="7" max="8" width="20.77734375" style="5" customWidth="1"/>
    <col min="9" max="21" width="20.77734375" style="6" customWidth="1"/>
    <col min="22" max="16384" width="11.44140625" style="6"/>
  </cols>
  <sheetData>
    <row r="1" spans="1:21" x14ac:dyDescent="0.3">
      <c r="A1" s="1" t="s">
        <v>0</v>
      </c>
      <c r="B1" s="1" t="str">
        <f>'S.05.01.01 NL'!B1</f>
        <v>Obdobie</v>
      </c>
      <c r="C1" s="35">
        <f>'S.05.01.01 NL'!C1</f>
        <v>45657</v>
      </c>
      <c r="D1" s="4"/>
    </row>
    <row r="2" spans="1:21" x14ac:dyDescent="0.3">
      <c r="A2" s="7" t="s">
        <v>2</v>
      </c>
      <c r="B2" s="7" t="s">
        <v>3</v>
      </c>
      <c r="C2" s="8"/>
      <c r="D2" s="4"/>
    </row>
    <row r="3" spans="1:21" x14ac:dyDescent="0.3">
      <c r="A3" s="9"/>
      <c r="B3" s="9"/>
      <c r="C3" s="8"/>
      <c r="D3" s="4"/>
    </row>
    <row r="4" spans="1:21" x14ac:dyDescent="0.3">
      <c r="A4" s="7" t="s">
        <v>4</v>
      </c>
      <c r="B4" s="7" t="s">
        <v>5</v>
      </c>
      <c r="C4" s="8"/>
      <c r="D4" s="4"/>
    </row>
    <row r="5" spans="1:21" x14ac:dyDescent="0.3">
      <c r="A5" s="11" t="s">
        <v>191</v>
      </c>
      <c r="B5" s="11" t="s">
        <v>192</v>
      </c>
      <c r="C5" s="8"/>
      <c r="D5" s="4"/>
    </row>
    <row r="6" spans="1:21" ht="57.6" x14ac:dyDescent="0.3">
      <c r="D6" s="12" t="str">
        <f>'S.05.01.01 NL'!D6</f>
        <v>Spolu poisťovne a pobočky poisťovní z iných členských štátov</v>
      </c>
      <c r="E6" s="12" t="str">
        <f>'S.05.01.01 NL'!E6</f>
        <v xml:space="preserve">Spolu poisťovne </v>
      </c>
      <c r="F6" s="12" t="str">
        <f>'S.05.01.01 NL'!F6</f>
        <v>Spolu pobočky poisťovní z iných členských štátov</v>
      </c>
      <c r="G6" s="12" t="str">
        <f>'S.05.01.01 NL'!G6</f>
        <v>Spolu členovia SLASPO 1)</v>
      </c>
      <c r="H6" s="12" t="str">
        <f>'S.05.01.01 NL'!H6</f>
        <v>Allianz - Slovenská poisťovňa, a. s.</v>
      </c>
      <c r="I6" s="12" t="str">
        <f>'S.05.01.01 NL'!I6</f>
        <v>BNP Paribas Cardif Poisťovňa, a. s.</v>
      </c>
      <c r="J6" s="12" t="str">
        <f>'S.05.01.01 NL'!J6</f>
        <v>ČSOB Poisťovňa, a. s.</v>
      </c>
      <c r="K6" s="12" t="str">
        <f>'S.05.01.01 NL'!K6</f>
        <v>Komunálna poisťovňa a. s., Vienna Insurance Group</v>
      </c>
      <c r="L6" s="12" t="str">
        <f>'S.05.01.01 NL'!L6</f>
        <v>KOOPERATIVA poisťovňa, a. s., Vienna Insurance Group</v>
      </c>
      <c r="M6" s="12" t="str">
        <f>'S.05.01.01 NL'!M6</f>
        <v>NN Životná poisťovňa, a. s.</v>
      </c>
      <c r="N6" s="12" t="str">
        <f>'S.05.01.01 NL'!N6</f>
        <v>Union poisťovňa, a. s.</v>
      </c>
      <c r="O6" s="12" t="str">
        <f>'S.05.01.01 NL'!O6</f>
        <v>Wüstenrot poisťovňa, a. s.</v>
      </c>
      <c r="P6" s="12" t="str">
        <f>'S.05.01.01 NL'!P6</f>
        <v>Colonnade Insurance S.A., pobočka poisťovne z iného členského štátu</v>
      </c>
      <c r="Q6" s="12" t="str">
        <f>'S.05.01.01 NL'!Q6</f>
        <v xml:space="preserve">Generali Poisťovňa, pobočka poisťovne z iného členského štátu </v>
      </c>
      <c r="R6" s="12" t="str">
        <f>'S.05.01.01 NL'!R6</f>
        <v>MetLife Europe d. a. c., pobočka poisťovne z iného členského štátu</v>
      </c>
      <c r="S6" s="12" t="str">
        <f>'S.05.01.01 NL'!S6</f>
        <v xml:space="preserve">UNIQA pojišťovna, a.s., pobočka poisťovne z iného členského štátu </v>
      </c>
      <c r="T6" s="12" t="str">
        <f>'S.05.01.01 NL'!T6</f>
        <v>YOUPLUS Životná poisťovňa, pobočka poisťovne z iného členského štátu</v>
      </c>
      <c r="U6" s="12" t="str">
        <f>'S.05.01.01 NL'!U6</f>
        <v xml:space="preserve">Slovenská kancelária poisťovateľov </v>
      </c>
    </row>
    <row r="7" spans="1:21" x14ac:dyDescent="0.3">
      <c r="D7" s="17" t="s">
        <v>193</v>
      </c>
      <c r="E7" s="17" t="s">
        <v>193</v>
      </c>
      <c r="F7" s="17" t="s">
        <v>193</v>
      </c>
      <c r="G7" s="17" t="s">
        <v>193</v>
      </c>
      <c r="H7" s="17" t="s">
        <v>193</v>
      </c>
      <c r="I7" s="17" t="s">
        <v>193</v>
      </c>
      <c r="J7" s="17" t="s">
        <v>193</v>
      </c>
      <c r="K7" s="17" t="s">
        <v>193</v>
      </c>
      <c r="L7" s="17" t="s">
        <v>193</v>
      </c>
      <c r="M7" s="17" t="s">
        <v>193</v>
      </c>
      <c r="N7" s="17" t="s">
        <v>193</v>
      </c>
      <c r="O7" s="17" t="s">
        <v>193</v>
      </c>
      <c r="P7" s="17" t="s">
        <v>193</v>
      </c>
      <c r="Q7" s="17" t="s">
        <v>193</v>
      </c>
      <c r="R7" s="17" t="s">
        <v>193</v>
      </c>
      <c r="S7" s="17" t="s">
        <v>193</v>
      </c>
      <c r="T7" s="17" t="s">
        <v>193</v>
      </c>
      <c r="U7" s="17" t="s">
        <v>193</v>
      </c>
    </row>
    <row r="8" spans="1:21" x14ac:dyDescent="0.3">
      <c r="A8" s="16" t="s">
        <v>26</v>
      </c>
      <c r="B8" s="16" t="s">
        <v>27</v>
      </c>
      <c r="C8" s="17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1" x14ac:dyDescent="0.3">
      <c r="A9" s="19" t="s">
        <v>28</v>
      </c>
      <c r="B9" s="19" t="s">
        <v>29</v>
      </c>
      <c r="C9" s="17" t="s">
        <v>30</v>
      </c>
      <c r="D9" s="20">
        <v>19251343.48</v>
      </c>
      <c r="E9" s="20">
        <v>13759482.689999999</v>
      </c>
      <c r="F9" s="20">
        <v>5491860.79</v>
      </c>
      <c r="G9" s="20">
        <v>17998259.43</v>
      </c>
      <c r="H9" s="20">
        <v>0</v>
      </c>
      <c r="I9" s="20">
        <v>4560967.63</v>
      </c>
      <c r="J9" s="20">
        <v>704515.16</v>
      </c>
      <c r="K9" s="20">
        <v>215321.41</v>
      </c>
      <c r="L9" s="20">
        <v>7916050.6500000004</v>
      </c>
      <c r="M9" s="20">
        <v>0</v>
      </c>
      <c r="N9" s="20">
        <v>362628.33000000007</v>
      </c>
      <c r="O9" s="20">
        <v>0</v>
      </c>
      <c r="P9" s="20">
        <v>3529079.46</v>
      </c>
      <c r="Q9" s="20">
        <v>228416.79</v>
      </c>
      <c r="R9" s="20">
        <v>0</v>
      </c>
      <c r="S9" s="20">
        <v>481280</v>
      </c>
      <c r="T9" s="20">
        <v>0</v>
      </c>
      <c r="U9" s="20">
        <v>0</v>
      </c>
    </row>
    <row r="10" spans="1:21" x14ac:dyDescent="0.3">
      <c r="A10" s="19" t="s">
        <v>31</v>
      </c>
      <c r="B10" s="19" t="s">
        <v>32</v>
      </c>
      <c r="C10" s="17" t="s">
        <v>33</v>
      </c>
      <c r="D10" s="20">
        <v>11004749.710000001</v>
      </c>
      <c r="E10" s="20">
        <v>10666436.710000001</v>
      </c>
      <c r="F10" s="20">
        <v>338313</v>
      </c>
      <c r="G10" s="20">
        <v>10666437.090000002</v>
      </c>
      <c r="H10" s="20">
        <v>0</v>
      </c>
      <c r="I10" s="20">
        <v>10516313.710000001</v>
      </c>
      <c r="J10" s="20">
        <v>150123.38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</row>
    <row r="11" spans="1:21" x14ac:dyDescent="0.3">
      <c r="A11" s="19" t="s">
        <v>34</v>
      </c>
      <c r="B11" s="19" t="s">
        <v>35</v>
      </c>
      <c r="C11" s="17" t="s">
        <v>36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1:21" x14ac:dyDescent="0.3">
      <c r="A12" s="19" t="s">
        <v>37</v>
      </c>
      <c r="B12" s="19" t="s">
        <v>38</v>
      </c>
      <c r="C12" s="17" t="s">
        <v>39</v>
      </c>
      <c r="D12" s="20">
        <v>8429493.1699999999</v>
      </c>
      <c r="E12" s="20">
        <v>7000601.1500000004</v>
      </c>
      <c r="F12" s="20">
        <v>1428892.02</v>
      </c>
      <c r="G12" s="20">
        <v>7319030.4699999997</v>
      </c>
      <c r="H12" s="20">
        <v>0</v>
      </c>
      <c r="I12" s="20">
        <v>231958.37</v>
      </c>
      <c r="J12" s="20">
        <v>55968.81</v>
      </c>
      <c r="K12" s="20">
        <v>0</v>
      </c>
      <c r="L12" s="20">
        <v>6712673.7800000003</v>
      </c>
      <c r="M12" s="20">
        <v>0</v>
      </c>
      <c r="N12" s="20">
        <v>0</v>
      </c>
      <c r="O12" s="20">
        <v>0</v>
      </c>
      <c r="P12" s="20">
        <v>4635.49</v>
      </c>
      <c r="Q12" s="20">
        <v>68166.02</v>
      </c>
      <c r="R12" s="20">
        <v>0</v>
      </c>
      <c r="S12" s="20">
        <v>245628</v>
      </c>
      <c r="T12" s="20">
        <v>0</v>
      </c>
      <c r="U12" s="20">
        <v>0</v>
      </c>
    </row>
    <row r="13" spans="1:21" x14ac:dyDescent="0.3">
      <c r="A13" s="19" t="s">
        <v>40</v>
      </c>
      <c r="B13" s="19" t="s">
        <v>41</v>
      </c>
      <c r="C13" s="17" t="s">
        <v>42</v>
      </c>
      <c r="D13" s="20">
        <v>21826601.02</v>
      </c>
      <c r="E13" s="20">
        <v>17425319.25</v>
      </c>
      <c r="F13" s="20">
        <v>4401281.7699999996</v>
      </c>
      <c r="G13" s="20">
        <v>21345666.050000001</v>
      </c>
      <c r="H13" s="20">
        <v>0</v>
      </c>
      <c r="I13" s="20">
        <v>14845322.970000001</v>
      </c>
      <c r="J13" s="20">
        <v>798669.7300000001</v>
      </c>
      <c r="K13" s="20">
        <v>215321.41</v>
      </c>
      <c r="L13" s="20">
        <v>1203376.8700000001</v>
      </c>
      <c r="M13" s="20">
        <v>0</v>
      </c>
      <c r="N13" s="20">
        <v>362628.33000000007</v>
      </c>
      <c r="O13" s="20">
        <v>0</v>
      </c>
      <c r="P13" s="20">
        <v>3524443.9699999997</v>
      </c>
      <c r="Q13" s="20">
        <v>160250.77000000002</v>
      </c>
      <c r="R13" s="20">
        <v>0</v>
      </c>
      <c r="S13" s="20">
        <v>235652</v>
      </c>
      <c r="T13" s="20">
        <v>0</v>
      </c>
      <c r="U13" s="20">
        <v>0</v>
      </c>
    </row>
    <row r="14" spans="1:21" x14ac:dyDescent="0.3">
      <c r="A14" s="16" t="s">
        <v>43</v>
      </c>
      <c r="B14" s="16" t="s">
        <v>44</v>
      </c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pans="1:21" x14ac:dyDescent="0.3">
      <c r="A15" s="19" t="s">
        <v>28</v>
      </c>
      <c r="B15" s="19" t="s">
        <v>29</v>
      </c>
      <c r="C15" s="17" t="s">
        <v>45</v>
      </c>
      <c r="D15" s="20">
        <v>19658509.34</v>
      </c>
      <c r="E15" s="20">
        <v>13854857.369999999</v>
      </c>
      <c r="F15" s="20">
        <v>5803651.9699999997</v>
      </c>
      <c r="G15" s="20">
        <v>18453493.589999996</v>
      </c>
      <c r="H15" s="20">
        <v>0</v>
      </c>
      <c r="I15" s="20">
        <v>4755510.1100000003</v>
      </c>
      <c r="J15" s="20">
        <v>680823.13</v>
      </c>
      <c r="K15" s="20">
        <v>232251.38</v>
      </c>
      <c r="L15" s="20">
        <v>7823644.8799999999</v>
      </c>
      <c r="M15" s="20">
        <v>0</v>
      </c>
      <c r="N15" s="20">
        <v>362628.33000000007</v>
      </c>
      <c r="O15" s="20">
        <v>0</v>
      </c>
      <c r="P15" s="20">
        <v>3881477.7899999991</v>
      </c>
      <c r="Q15" s="20">
        <v>235503.97</v>
      </c>
      <c r="R15" s="20">
        <v>0</v>
      </c>
      <c r="S15" s="20">
        <v>481654</v>
      </c>
      <c r="T15" s="20">
        <v>0</v>
      </c>
      <c r="U15" s="20">
        <v>0</v>
      </c>
    </row>
    <row r="16" spans="1:21" x14ac:dyDescent="0.3">
      <c r="A16" s="19" t="s">
        <v>31</v>
      </c>
      <c r="B16" s="19" t="s">
        <v>32</v>
      </c>
      <c r="C16" s="17" t="s">
        <v>46</v>
      </c>
      <c r="D16" s="20">
        <v>10903577.109999999</v>
      </c>
      <c r="E16" s="20">
        <v>10601313.109999999</v>
      </c>
      <c r="F16" s="20">
        <v>302264</v>
      </c>
      <c r="G16" s="20">
        <v>10601313.16</v>
      </c>
      <c r="H16" s="20">
        <v>0</v>
      </c>
      <c r="I16" s="20">
        <v>10452329.109999999</v>
      </c>
      <c r="J16" s="20">
        <v>148984.04999999999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</row>
    <row r="17" spans="1:21" x14ac:dyDescent="0.3">
      <c r="A17" s="19" t="s">
        <v>34</v>
      </c>
      <c r="B17" s="19" t="s">
        <v>35</v>
      </c>
      <c r="C17" s="17" t="s">
        <v>47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1" x14ac:dyDescent="0.3">
      <c r="A18" s="19" t="s">
        <v>37</v>
      </c>
      <c r="B18" s="19" t="s">
        <v>38</v>
      </c>
      <c r="C18" s="17" t="s">
        <v>48</v>
      </c>
      <c r="D18" s="20">
        <v>8328373.1699999999</v>
      </c>
      <c r="E18" s="20">
        <v>6998634.1500000004</v>
      </c>
      <c r="F18" s="20">
        <v>1329739.02</v>
      </c>
      <c r="G18" s="20">
        <v>7315879.9399999995</v>
      </c>
      <c r="H18" s="20">
        <v>0</v>
      </c>
      <c r="I18" s="20">
        <v>231958.37</v>
      </c>
      <c r="J18" s="20">
        <v>54001.69</v>
      </c>
      <c r="K18" s="20">
        <v>0</v>
      </c>
      <c r="L18" s="20">
        <v>6712673.7800000003</v>
      </c>
      <c r="M18" s="20">
        <v>0</v>
      </c>
      <c r="N18" s="20">
        <v>0</v>
      </c>
      <c r="O18" s="20">
        <v>0</v>
      </c>
      <c r="P18" s="20">
        <v>3922.08</v>
      </c>
      <c r="Q18" s="20">
        <v>68166.02</v>
      </c>
      <c r="R18" s="20">
        <v>0</v>
      </c>
      <c r="S18" s="20">
        <v>245158</v>
      </c>
      <c r="T18" s="20">
        <v>0</v>
      </c>
      <c r="U18" s="20">
        <v>0</v>
      </c>
    </row>
    <row r="19" spans="1:21" x14ac:dyDescent="0.3">
      <c r="A19" s="19" t="s">
        <v>40</v>
      </c>
      <c r="B19" s="19" t="s">
        <v>41</v>
      </c>
      <c r="C19" s="17" t="s">
        <v>49</v>
      </c>
      <c r="D19" s="20">
        <v>22233713.279999997</v>
      </c>
      <c r="E19" s="20">
        <v>17457536.329999998</v>
      </c>
      <c r="F19" s="20">
        <v>4776176.95</v>
      </c>
      <c r="G19" s="20">
        <v>21738926.809999999</v>
      </c>
      <c r="H19" s="20">
        <v>0</v>
      </c>
      <c r="I19" s="20">
        <v>14975880.85</v>
      </c>
      <c r="J19" s="20">
        <v>775805.49000000011</v>
      </c>
      <c r="K19" s="20">
        <v>232251.38</v>
      </c>
      <c r="L19" s="20">
        <v>1110971.1000000001</v>
      </c>
      <c r="M19" s="20">
        <v>0</v>
      </c>
      <c r="N19" s="20">
        <v>362628.33000000007</v>
      </c>
      <c r="O19" s="20">
        <v>0</v>
      </c>
      <c r="P19" s="20">
        <v>3877555.709999999</v>
      </c>
      <c r="Q19" s="20">
        <v>167337.95000000001</v>
      </c>
      <c r="R19" s="20">
        <v>0</v>
      </c>
      <c r="S19" s="20">
        <v>236496</v>
      </c>
      <c r="T19" s="20">
        <v>0</v>
      </c>
      <c r="U19" s="20">
        <v>0</v>
      </c>
    </row>
    <row r="20" spans="1:21" x14ac:dyDescent="0.3">
      <c r="A20" s="16" t="s">
        <v>50</v>
      </c>
      <c r="B20" s="16" t="s">
        <v>51</v>
      </c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1:21" x14ac:dyDescent="0.3">
      <c r="A21" s="19" t="s">
        <v>28</v>
      </c>
      <c r="B21" s="19" t="s">
        <v>29</v>
      </c>
      <c r="C21" s="17" t="s">
        <v>52</v>
      </c>
      <c r="D21" s="20">
        <v>1331122.4099999999</v>
      </c>
      <c r="E21" s="20">
        <v>1081871.17</v>
      </c>
      <c r="F21" s="20">
        <v>249251.24</v>
      </c>
      <c r="G21" s="20">
        <v>1325663.0769559448</v>
      </c>
      <c r="H21" s="20">
        <v>0</v>
      </c>
      <c r="I21" s="20">
        <v>452576.03</v>
      </c>
      <c r="J21" s="20">
        <v>446754.82071379595</v>
      </c>
      <c r="K21" s="20">
        <v>37386.800000000003</v>
      </c>
      <c r="L21" s="20">
        <v>96218.34</v>
      </c>
      <c r="M21" s="20">
        <v>0</v>
      </c>
      <c r="N21" s="20">
        <v>48934.906242148791</v>
      </c>
      <c r="O21" s="20">
        <v>0</v>
      </c>
      <c r="P21" s="20">
        <v>213166.93999999997</v>
      </c>
      <c r="Q21" s="20">
        <v>12601.240000000002</v>
      </c>
      <c r="R21" s="20">
        <v>0</v>
      </c>
      <c r="S21" s="20">
        <v>18024</v>
      </c>
      <c r="T21" s="20">
        <v>0</v>
      </c>
      <c r="U21" s="20">
        <v>0</v>
      </c>
    </row>
    <row r="22" spans="1:21" x14ac:dyDescent="0.3">
      <c r="A22" s="19" t="s">
        <v>31</v>
      </c>
      <c r="B22" s="19" t="s">
        <v>32</v>
      </c>
      <c r="C22" s="17" t="s">
        <v>53</v>
      </c>
      <c r="D22" s="20">
        <v>1460880.9</v>
      </c>
      <c r="E22" s="20">
        <v>1141253.8999999999</v>
      </c>
      <c r="F22" s="20">
        <v>319627</v>
      </c>
      <c r="G22" s="20">
        <v>1141157.48</v>
      </c>
      <c r="H22" s="20">
        <v>0</v>
      </c>
      <c r="I22" s="20">
        <v>1132302.8999999999</v>
      </c>
      <c r="J22" s="20">
        <v>8950.58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-96</v>
      </c>
      <c r="T22" s="20">
        <v>0</v>
      </c>
      <c r="U22" s="20">
        <v>0</v>
      </c>
    </row>
    <row r="23" spans="1:21" x14ac:dyDescent="0.3">
      <c r="A23" s="19" t="s">
        <v>34</v>
      </c>
      <c r="B23" s="19" t="s">
        <v>35</v>
      </c>
      <c r="C23" s="17" t="s">
        <v>54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1:21" x14ac:dyDescent="0.3">
      <c r="A24" s="19" t="s">
        <v>37</v>
      </c>
      <c r="B24" s="19" t="s">
        <v>38</v>
      </c>
      <c r="C24" s="17" t="s">
        <v>55</v>
      </c>
      <c r="D24" s="20">
        <v>949799.14999999991</v>
      </c>
      <c r="E24" s="20">
        <v>726268.84</v>
      </c>
      <c r="F24" s="20">
        <v>223530.31</v>
      </c>
      <c r="G24" s="20">
        <v>741782.78</v>
      </c>
      <c r="H24" s="20">
        <v>0</v>
      </c>
      <c r="I24" s="20">
        <v>-56.16</v>
      </c>
      <c r="J24" s="20">
        <v>726324.63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9707.31</v>
      </c>
      <c r="R24" s="20">
        <v>0</v>
      </c>
      <c r="S24" s="20">
        <v>5807</v>
      </c>
      <c r="T24" s="20">
        <v>0</v>
      </c>
      <c r="U24" s="20">
        <v>0</v>
      </c>
    </row>
    <row r="25" spans="1:21" x14ac:dyDescent="0.3">
      <c r="A25" s="19" t="s">
        <v>40</v>
      </c>
      <c r="B25" s="19" t="s">
        <v>41</v>
      </c>
      <c r="C25" s="17" t="s">
        <v>56</v>
      </c>
      <c r="D25" s="20">
        <v>1842204.16</v>
      </c>
      <c r="E25" s="20">
        <v>1496856.23</v>
      </c>
      <c r="F25" s="20">
        <v>345347.93</v>
      </c>
      <c r="G25" s="20">
        <v>1725037.7769559447</v>
      </c>
      <c r="H25" s="20">
        <v>0</v>
      </c>
      <c r="I25" s="20">
        <v>1584935.09</v>
      </c>
      <c r="J25" s="20">
        <v>-270619.22928620403</v>
      </c>
      <c r="K25" s="20">
        <v>37386.800000000003</v>
      </c>
      <c r="L25" s="20">
        <v>96218.34</v>
      </c>
      <c r="M25" s="20">
        <v>0</v>
      </c>
      <c r="N25" s="20">
        <v>48934.906242148791</v>
      </c>
      <c r="O25" s="20">
        <v>0</v>
      </c>
      <c r="P25" s="20">
        <v>213166.93999999997</v>
      </c>
      <c r="Q25" s="20">
        <v>2893.9300000000021</v>
      </c>
      <c r="R25" s="20">
        <v>0</v>
      </c>
      <c r="S25" s="20">
        <v>12121</v>
      </c>
      <c r="T25" s="20">
        <v>0</v>
      </c>
      <c r="U25" s="20">
        <v>0</v>
      </c>
    </row>
    <row r="26" spans="1:21" x14ac:dyDescent="0.3">
      <c r="A26" s="16" t="s">
        <v>57</v>
      </c>
      <c r="B26" s="21" t="s">
        <v>58</v>
      </c>
      <c r="C26" s="17" t="s">
        <v>59</v>
      </c>
      <c r="D26" s="20">
        <v>17674366.050000001</v>
      </c>
      <c r="E26" s="20">
        <v>14954014.279999999</v>
      </c>
      <c r="F26" s="20">
        <v>2720351.77</v>
      </c>
      <c r="G26" s="20">
        <v>17477833.575395092</v>
      </c>
      <c r="H26" s="20">
        <v>0</v>
      </c>
      <c r="I26" s="20">
        <v>12543146.59</v>
      </c>
      <c r="J26" s="20">
        <v>487271.91802587092</v>
      </c>
      <c r="K26" s="20">
        <v>72563.89</v>
      </c>
      <c r="L26" s="20">
        <v>1550089.8</v>
      </c>
      <c r="M26" s="20">
        <v>0</v>
      </c>
      <c r="N26" s="20">
        <v>300942.30736922135</v>
      </c>
      <c r="O26" s="20">
        <v>0</v>
      </c>
      <c r="P26" s="20">
        <v>2266272.3000000003</v>
      </c>
      <c r="Q26" s="20">
        <v>138175.7699999999</v>
      </c>
      <c r="R26" s="20">
        <v>0</v>
      </c>
      <c r="S26" s="20">
        <v>119371</v>
      </c>
      <c r="T26" s="20">
        <v>0</v>
      </c>
      <c r="U26" s="20">
        <v>0</v>
      </c>
    </row>
    <row r="27" spans="1:21" x14ac:dyDescent="0.3">
      <c r="A27" s="22" t="s">
        <v>60</v>
      </c>
      <c r="B27" s="22" t="s">
        <v>61</v>
      </c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1:21" x14ac:dyDescent="0.3">
      <c r="A28" s="23" t="s">
        <v>28</v>
      </c>
      <c r="B28" s="23" t="s">
        <v>62</v>
      </c>
      <c r="C28" s="17" t="s">
        <v>63</v>
      </c>
      <c r="D28" s="18"/>
      <c r="E28" s="20">
        <v>1465431.16</v>
      </c>
      <c r="F28" s="18"/>
      <c r="G28" s="20">
        <v>1465430.9704243676</v>
      </c>
      <c r="H28" s="20">
        <v>0</v>
      </c>
      <c r="I28" s="20">
        <v>891168.88</v>
      </c>
      <c r="J28" s="20">
        <v>146827.76</v>
      </c>
      <c r="K28" s="20">
        <v>18890.93</v>
      </c>
      <c r="L28" s="20">
        <v>401783.35</v>
      </c>
      <c r="M28" s="20">
        <v>0</v>
      </c>
      <c r="N28" s="20">
        <v>6760.0504243677078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</row>
    <row r="29" spans="1:21" x14ac:dyDescent="0.3">
      <c r="A29" s="23" t="s">
        <v>31</v>
      </c>
      <c r="B29" s="23" t="s">
        <v>64</v>
      </c>
      <c r="C29" s="17" t="s">
        <v>65</v>
      </c>
      <c r="D29" s="18"/>
      <c r="E29" s="20">
        <v>415432.79</v>
      </c>
      <c r="F29" s="18"/>
      <c r="G29" s="20">
        <v>415433.24</v>
      </c>
      <c r="H29" s="20">
        <v>0</v>
      </c>
      <c r="I29" s="20">
        <v>413690.79</v>
      </c>
      <c r="J29" s="20">
        <v>1742.45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</row>
    <row r="30" spans="1:21" x14ac:dyDescent="0.3">
      <c r="A30" s="23" t="s">
        <v>34</v>
      </c>
      <c r="B30" s="23" t="s">
        <v>66</v>
      </c>
      <c r="C30" s="17" t="s">
        <v>67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spans="1:21" x14ac:dyDescent="0.3">
      <c r="A31" s="23" t="s">
        <v>37</v>
      </c>
      <c r="B31" s="23" t="s">
        <v>68</v>
      </c>
      <c r="C31" s="17" t="s">
        <v>69</v>
      </c>
      <c r="D31" s="18"/>
      <c r="E31" s="20">
        <v>0</v>
      </c>
      <c r="F31" s="18"/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</row>
    <row r="32" spans="1:21" x14ac:dyDescent="0.3">
      <c r="A32" s="23" t="s">
        <v>40</v>
      </c>
      <c r="B32" s="23" t="s">
        <v>70</v>
      </c>
      <c r="C32" s="17" t="s">
        <v>71</v>
      </c>
      <c r="D32" s="18"/>
      <c r="E32" s="20">
        <v>1880863.95</v>
      </c>
      <c r="F32" s="18"/>
      <c r="G32" s="20">
        <v>1880864.2104243673</v>
      </c>
      <c r="H32" s="20">
        <v>0</v>
      </c>
      <c r="I32" s="20">
        <v>1304859.67</v>
      </c>
      <c r="J32" s="20">
        <v>148570.21000000002</v>
      </c>
      <c r="K32" s="20">
        <v>18890.93</v>
      </c>
      <c r="L32" s="20">
        <v>401783.35</v>
      </c>
      <c r="M32" s="20">
        <v>0</v>
      </c>
      <c r="N32" s="20">
        <v>6760.0504243677078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</row>
    <row r="33" spans="1:21" x14ac:dyDescent="0.3">
      <c r="A33" s="22" t="s">
        <v>72</v>
      </c>
      <c r="B33" s="22" t="s">
        <v>73</v>
      </c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1:21" x14ac:dyDescent="0.3">
      <c r="A34" s="23" t="s">
        <v>28</v>
      </c>
      <c r="B34" s="23" t="s">
        <v>62</v>
      </c>
      <c r="C34" s="17" t="s">
        <v>74</v>
      </c>
      <c r="D34" s="18"/>
      <c r="E34" s="20">
        <v>13626.13</v>
      </c>
      <c r="F34" s="18"/>
      <c r="G34" s="20">
        <v>13625.397410326819</v>
      </c>
      <c r="H34" s="20">
        <v>0</v>
      </c>
      <c r="I34" s="20">
        <v>0</v>
      </c>
      <c r="J34" s="20">
        <v>7.57</v>
      </c>
      <c r="K34" s="20">
        <v>212.69</v>
      </c>
      <c r="L34" s="20">
        <v>10184.44</v>
      </c>
      <c r="M34" s="20">
        <v>0</v>
      </c>
      <c r="N34" s="20">
        <v>3220.6974103268194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</row>
    <row r="35" spans="1:21" x14ac:dyDescent="0.3">
      <c r="A35" s="23" t="s">
        <v>31</v>
      </c>
      <c r="B35" s="23" t="s">
        <v>64</v>
      </c>
      <c r="C35" s="17" t="s">
        <v>75</v>
      </c>
      <c r="D35" s="18"/>
      <c r="E35" s="20">
        <v>0</v>
      </c>
      <c r="F35" s="18"/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</row>
    <row r="36" spans="1:21" x14ac:dyDescent="0.3">
      <c r="A36" s="23" t="s">
        <v>34</v>
      </c>
      <c r="B36" s="23" t="s">
        <v>66</v>
      </c>
      <c r="C36" s="17" t="s">
        <v>76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</row>
    <row r="37" spans="1:21" x14ac:dyDescent="0.3">
      <c r="A37" s="23" t="s">
        <v>37</v>
      </c>
      <c r="B37" s="23" t="s">
        <v>68</v>
      </c>
      <c r="C37" s="17" t="s">
        <v>77</v>
      </c>
      <c r="D37" s="18"/>
      <c r="E37" s="20">
        <v>0</v>
      </c>
      <c r="F37" s="18"/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</row>
    <row r="38" spans="1:21" x14ac:dyDescent="0.3">
      <c r="A38" s="23" t="s">
        <v>40</v>
      </c>
      <c r="B38" s="23" t="s">
        <v>70</v>
      </c>
      <c r="C38" s="17" t="s">
        <v>78</v>
      </c>
      <c r="D38" s="18"/>
      <c r="E38" s="20">
        <v>13626.13</v>
      </c>
      <c r="F38" s="18"/>
      <c r="G38" s="20">
        <v>13625.397410326819</v>
      </c>
      <c r="H38" s="20">
        <v>0</v>
      </c>
      <c r="I38" s="20">
        <v>0</v>
      </c>
      <c r="J38" s="20">
        <v>7.57</v>
      </c>
      <c r="K38" s="20">
        <v>212.69</v>
      </c>
      <c r="L38" s="20">
        <v>10184.44</v>
      </c>
      <c r="M38" s="20">
        <v>0</v>
      </c>
      <c r="N38" s="20">
        <v>3220.6974103268194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</row>
    <row r="39" spans="1:21" x14ac:dyDescent="0.3">
      <c r="A39" s="22" t="s">
        <v>79</v>
      </c>
      <c r="B39" s="22" t="s">
        <v>80</v>
      </c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</row>
    <row r="40" spans="1:21" x14ac:dyDescent="0.3">
      <c r="A40" s="23" t="s">
        <v>28</v>
      </c>
      <c r="B40" s="23" t="s">
        <v>62</v>
      </c>
      <c r="C40" s="17" t="s">
        <v>81</v>
      </c>
      <c r="D40" s="18"/>
      <c r="E40" s="20">
        <v>195375.5</v>
      </c>
      <c r="F40" s="18"/>
      <c r="G40" s="20">
        <v>195375.40675841019</v>
      </c>
      <c r="H40" s="20">
        <v>0</v>
      </c>
      <c r="I40" s="20">
        <v>46983.26</v>
      </c>
      <c r="J40" s="20">
        <v>141749.19802587086</v>
      </c>
      <c r="K40" s="20">
        <v>569.23</v>
      </c>
      <c r="L40" s="20">
        <v>6064.01</v>
      </c>
      <c r="M40" s="20">
        <v>0</v>
      </c>
      <c r="N40" s="20">
        <v>9.7087325392961148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</row>
    <row r="41" spans="1:21" x14ac:dyDescent="0.3">
      <c r="A41" s="23" t="s">
        <v>31</v>
      </c>
      <c r="B41" s="23" t="s">
        <v>64</v>
      </c>
      <c r="C41" s="17" t="s">
        <v>82</v>
      </c>
      <c r="D41" s="18"/>
      <c r="E41" s="20">
        <v>116159.73</v>
      </c>
      <c r="F41" s="18"/>
      <c r="G41" s="20">
        <v>116160.04</v>
      </c>
      <c r="H41" s="20">
        <v>0</v>
      </c>
      <c r="I41" s="20">
        <v>117547.73</v>
      </c>
      <c r="J41" s="20">
        <v>-1387.69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</row>
    <row r="42" spans="1:21" x14ac:dyDescent="0.3">
      <c r="A42" s="23" t="s">
        <v>34</v>
      </c>
      <c r="B42" s="23" t="s">
        <v>66</v>
      </c>
      <c r="C42" s="17" t="s">
        <v>83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</row>
    <row r="43" spans="1:21" x14ac:dyDescent="0.3">
      <c r="A43" s="23" t="s">
        <v>37</v>
      </c>
      <c r="B43" s="23" t="s">
        <v>68</v>
      </c>
      <c r="C43" s="17" t="s">
        <v>84</v>
      </c>
      <c r="D43" s="18"/>
      <c r="E43" s="20">
        <v>0</v>
      </c>
      <c r="F43" s="18"/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</row>
    <row r="44" spans="1:21" x14ac:dyDescent="0.3">
      <c r="A44" s="23" t="s">
        <v>40</v>
      </c>
      <c r="B44" s="23" t="s">
        <v>70</v>
      </c>
      <c r="C44" s="17" t="s">
        <v>85</v>
      </c>
      <c r="D44" s="18"/>
      <c r="E44" s="20">
        <v>311536.23</v>
      </c>
      <c r="F44" s="18"/>
      <c r="G44" s="20">
        <v>311535.44675841019</v>
      </c>
      <c r="H44" s="20">
        <v>0</v>
      </c>
      <c r="I44" s="20">
        <v>164530.99</v>
      </c>
      <c r="J44" s="20">
        <v>140361.50802587086</v>
      </c>
      <c r="K44" s="20">
        <v>569.23</v>
      </c>
      <c r="L44" s="20">
        <v>6064.01</v>
      </c>
      <c r="M44" s="20">
        <v>0</v>
      </c>
      <c r="N44" s="20">
        <v>9.7087325392961148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</row>
    <row r="45" spans="1:21" x14ac:dyDescent="0.3">
      <c r="A45" s="22" t="s">
        <v>86</v>
      </c>
      <c r="B45" s="22" t="s">
        <v>87</v>
      </c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1:21" x14ac:dyDescent="0.3">
      <c r="A46" s="23" t="s">
        <v>28</v>
      </c>
      <c r="B46" s="23" t="s">
        <v>62</v>
      </c>
      <c r="C46" s="17" t="s">
        <v>88</v>
      </c>
      <c r="D46" s="18"/>
      <c r="E46" s="20">
        <v>8892589.7399999984</v>
      </c>
      <c r="F46" s="18"/>
      <c r="G46" s="20">
        <v>8892589.4777433109</v>
      </c>
      <c r="H46" s="20">
        <v>0</v>
      </c>
      <c r="I46" s="20">
        <v>3225184.26</v>
      </c>
      <c r="J46" s="20">
        <v>103727.01999999999</v>
      </c>
      <c r="K46" s="20">
        <v>52891.040000000001</v>
      </c>
      <c r="L46" s="20">
        <v>5274079.4400000004</v>
      </c>
      <c r="M46" s="20">
        <v>0</v>
      </c>
      <c r="N46" s="20">
        <v>236707.71774331134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</row>
    <row r="47" spans="1:21" x14ac:dyDescent="0.3">
      <c r="A47" s="23" t="s">
        <v>31</v>
      </c>
      <c r="B47" s="23" t="s">
        <v>64</v>
      </c>
      <c r="C47" s="17" t="s">
        <v>89</v>
      </c>
      <c r="D47" s="18"/>
      <c r="E47" s="20">
        <v>7558670.3200000003</v>
      </c>
      <c r="F47" s="18"/>
      <c r="G47" s="20">
        <v>7558670.4700000007</v>
      </c>
      <c r="H47" s="20">
        <v>0</v>
      </c>
      <c r="I47" s="20">
        <v>7526547.3200000003</v>
      </c>
      <c r="J47" s="20">
        <v>32123.149999999998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</row>
    <row r="48" spans="1:21" x14ac:dyDescent="0.3">
      <c r="A48" s="23" t="s">
        <v>34</v>
      </c>
      <c r="B48" s="23" t="s">
        <v>66</v>
      </c>
      <c r="C48" s="17" t="s">
        <v>90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1:21" x14ac:dyDescent="0.3">
      <c r="A49" s="23" t="s">
        <v>37</v>
      </c>
      <c r="B49" s="23" t="s">
        <v>68</v>
      </c>
      <c r="C49" s="17" t="s">
        <v>91</v>
      </c>
      <c r="D49" s="18"/>
      <c r="E49" s="20">
        <v>4366948.72</v>
      </c>
      <c r="F49" s="18"/>
      <c r="G49" s="20">
        <v>4366948.53</v>
      </c>
      <c r="H49" s="20">
        <v>0</v>
      </c>
      <c r="I49" s="20">
        <v>215415.28</v>
      </c>
      <c r="J49" s="20">
        <v>9511.81</v>
      </c>
      <c r="K49" s="20">
        <v>0</v>
      </c>
      <c r="L49" s="20">
        <v>4142021.44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</row>
    <row r="50" spans="1:21" x14ac:dyDescent="0.3">
      <c r="A50" s="23" t="s">
        <v>40</v>
      </c>
      <c r="B50" s="23" t="s">
        <v>70</v>
      </c>
      <c r="C50" s="17" t="s">
        <v>92</v>
      </c>
      <c r="D50" s="18"/>
      <c r="E50" s="20">
        <v>12084311.34</v>
      </c>
      <c r="F50" s="18"/>
      <c r="G50" s="20">
        <v>12084311.41774331</v>
      </c>
      <c r="H50" s="20">
        <v>0</v>
      </c>
      <c r="I50" s="20">
        <v>10536316.300000001</v>
      </c>
      <c r="J50" s="20">
        <v>126338.35999999999</v>
      </c>
      <c r="K50" s="20">
        <v>52891.040000000001</v>
      </c>
      <c r="L50" s="20">
        <v>1132058</v>
      </c>
      <c r="M50" s="20">
        <v>0</v>
      </c>
      <c r="N50" s="20">
        <v>236707.71774331134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</row>
    <row r="51" spans="1:21" x14ac:dyDescent="0.3">
      <c r="A51" s="22" t="s">
        <v>93</v>
      </c>
      <c r="B51" s="22" t="s">
        <v>94</v>
      </c>
      <c r="C51" s="17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</row>
    <row r="52" spans="1:21" x14ac:dyDescent="0.3">
      <c r="A52" s="23" t="s">
        <v>28</v>
      </c>
      <c r="B52" s="23" t="s">
        <v>62</v>
      </c>
      <c r="C52" s="17" t="s">
        <v>95</v>
      </c>
      <c r="D52" s="18"/>
      <c r="E52" s="20">
        <v>492175.56</v>
      </c>
      <c r="F52" s="18"/>
      <c r="G52" s="20">
        <v>492176.12655280059</v>
      </c>
      <c r="H52" s="20">
        <v>0</v>
      </c>
      <c r="I52" s="20">
        <v>367050.56</v>
      </c>
      <c r="J52" s="20">
        <v>64410.44</v>
      </c>
      <c r="K52" s="20">
        <v>0</v>
      </c>
      <c r="L52" s="20">
        <v>0</v>
      </c>
      <c r="M52" s="20">
        <v>0</v>
      </c>
      <c r="N52" s="20">
        <v>60715.126552800604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</row>
    <row r="53" spans="1:21" x14ac:dyDescent="0.3">
      <c r="A53" s="23" t="s">
        <v>31</v>
      </c>
      <c r="B53" s="23" t="s">
        <v>64</v>
      </c>
      <c r="C53" s="17" t="s">
        <v>96</v>
      </c>
      <c r="D53" s="18"/>
      <c r="E53" s="20">
        <v>177973.07</v>
      </c>
      <c r="F53" s="18"/>
      <c r="G53" s="20">
        <v>177972.9</v>
      </c>
      <c r="H53" s="20">
        <v>0</v>
      </c>
      <c r="I53" s="20">
        <v>170389.07</v>
      </c>
      <c r="J53" s="20">
        <v>7583.83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</row>
    <row r="54" spans="1:21" x14ac:dyDescent="0.3">
      <c r="A54" s="23" t="s">
        <v>34</v>
      </c>
      <c r="B54" s="23" t="s">
        <v>66</v>
      </c>
      <c r="C54" s="17" t="s">
        <v>97</v>
      </c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</row>
    <row r="55" spans="1:21" x14ac:dyDescent="0.3">
      <c r="A55" s="23" t="s">
        <v>37</v>
      </c>
      <c r="B55" s="23" t="s">
        <v>68</v>
      </c>
      <c r="C55" s="17" t="s">
        <v>98</v>
      </c>
      <c r="D55" s="18"/>
      <c r="E55" s="20">
        <v>6471</v>
      </c>
      <c r="F55" s="18"/>
      <c r="G55" s="20">
        <v>6470.9934941244392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6470.9934941244392</v>
      </c>
      <c r="O55" s="20">
        <v>0</v>
      </c>
      <c r="P55" s="20">
        <v>0</v>
      </c>
      <c r="Q55" s="20">
        <v>0</v>
      </c>
      <c r="R55" s="20">
        <v>0</v>
      </c>
      <c r="S55" s="20">
        <v>0</v>
      </c>
      <c r="T55" s="20">
        <v>0</v>
      </c>
      <c r="U55" s="20">
        <v>0</v>
      </c>
    </row>
    <row r="56" spans="1:21" x14ac:dyDescent="0.3">
      <c r="A56" s="23" t="s">
        <v>40</v>
      </c>
      <c r="B56" s="23" t="s">
        <v>70</v>
      </c>
      <c r="C56" s="17" t="s">
        <v>99</v>
      </c>
      <c r="D56" s="18"/>
      <c r="E56" s="20">
        <v>663677.63</v>
      </c>
      <c r="F56" s="18"/>
      <c r="G56" s="20">
        <v>663678.03305867617</v>
      </c>
      <c r="H56" s="20">
        <v>0</v>
      </c>
      <c r="I56" s="20">
        <v>537439.63</v>
      </c>
      <c r="J56" s="20">
        <v>71994.27</v>
      </c>
      <c r="K56" s="20">
        <v>0</v>
      </c>
      <c r="L56" s="20">
        <v>0</v>
      </c>
      <c r="M56" s="20">
        <v>0</v>
      </c>
      <c r="N56" s="20">
        <v>54244.133058676161</v>
      </c>
      <c r="O56" s="20">
        <v>0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20">
        <v>0</v>
      </c>
    </row>
    <row r="57" spans="1:21" x14ac:dyDescent="0.3">
      <c r="A57" s="16" t="s">
        <v>100</v>
      </c>
      <c r="B57" s="16" t="s">
        <v>101</v>
      </c>
      <c r="C57" s="17" t="s">
        <v>102</v>
      </c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</row>
    <row r="58" spans="1:21" x14ac:dyDescent="0.3">
      <c r="A58" s="16" t="s">
        <v>103</v>
      </c>
      <c r="B58" s="16" t="s">
        <v>104</v>
      </c>
      <c r="C58" s="17" t="s">
        <v>105</v>
      </c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</row>
    <row r="59" spans="1:21" x14ac:dyDescent="0.3">
      <c r="C59" s="25"/>
      <c r="D59" s="25"/>
      <c r="E59" s="6"/>
      <c r="F59" s="6"/>
    </row>
    <row r="60" spans="1:21" x14ac:dyDescent="0.3">
      <c r="A60" s="26" t="s">
        <v>106</v>
      </c>
      <c r="B60" s="26"/>
      <c r="C60" s="25"/>
      <c r="D60" s="25"/>
      <c r="E60" s="5"/>
      <c r="F60" s="5"/>
      <c r="H60" s="6"/>
    </row>
    <row r="61" spans="1:21" x14ac:dyDescent="0.3">
      <c r="A61" s="27" t="s">
        <v>107</v>
      </c>
      <c r="B61" s="27"/>
      <c r="C61" s="25"/>
      <c r="D61" s="25"/>
      <c r="E61" s="6"/>
      <c r="F61" s="6"/>
      <c r="G61" s="6"/>
      <c r="H61" s="6"/>
    </row>
    <row r="62" spans="1:21" x14ac:dyDescent="0.3">
      <c r="A62" s="26" t="s">
        <v>194</v>
      </c>
      <c r="B62" s="26"/>
      <c r="E62" s="6"/>
      <c r="F62" s="6"/>
      <c r="G62" s="6"/>
      <c r="H62" s="4"/>
    </row>
    <row r="63" spans="1:21" x14ac:dyDescent="0.3">
      <c r="E63" s="6"/>
      <c r="F63" s="6"/>
      <c r="G63" s="6"/>
      <c r="H63" s="6"/>
    </row>
    <row r="64" spans="1:21" x14ac:dyDescent="0.3">
      <c r="A64" s="29" t="str">
        <f>'S.05.01.01 NL'!A64</f>
        <v xml:space="preserve">1) V súčte za členov SLASPO sú zahrnuté údaje v rozsahu, ktorý členovia poslali SLASPO </v>
      </c>
      <c r="B64" s="29"/>
      <c r="E64" s="6"/>
      <c r="F64" s="6"/>
      <c r="G64" s="6"/>
      <c r="H64" s="6"/>
    </row>
    <row r="65" spans="1:21" x14ac:dyDescent="0.3">
      <c r="A65" s="29" t="str">
        <f>'S.05.01.01 NL'!A65</f>
        <v>2)SKP a  Pobočky poisťovní z iných členkých štátov nezostavujú výkaz v plnom rozsahu (väčšinou nemajú vyplnené riadky R0610-R1100)</v>
      </c>
      <c r="E65" s="5"/>
      <c r="F65" s="5"/>
      <c r="H65" s="6"/>
    </row>
    <row r="66" spans="1:21" x14ac:dyDescent="0.3">
      <c r="E66" s="5"/>
      <c r="F66" s="5"/>
      <c r="H66" s="6"/>
    </row>
    <row r="67" spans="1:21" x14ac:dyDescent="0.3">
      <c r="E67" s="5"/>
      <c r="F67" s="5"/>
      <c r="H67" s="6"/>
    </row>
    <row r="68" spans="1:21" x14ac:dyDescent="0.3">
      <c r="E68" s="5"/>
      <c r="F68" s="5"/>
      <c r="H68" s="6"/>
    </row>
    <row r="69" spans="1:21" x14ac:dyDescent="0.3">
      <c r="E69" s="6"/>
      <c r="F69" s="6"/>
    </row>
    <row r="70" spans="1:21" x14ac:dyDescent="0.3">
      <c r="E70" s="6"/>
      <c r="F70" s="6"/>
    </row>
    <row r="71" spans="1:21" x14ac:dyDescent="0.3">
      <c r="E71" s="6"/>
      <c r="F71" s="6"/>
    </row>
    <row r="72" spans="1:21" x14ac:dyDescent="0.3">
      <c r="E72" s="6"/>
      <c r="F72" s="6"/>
    </row>
    <row r="73" spans="1:21" x14ac:dyDescent="0.3">
      <c r="E73" s="6"/>
      <c r="F73" s="6"/>
    </row>
    <row r="74" spans="1:21" x14ac:dyDescent="0.3">
      <c r="E74" s="6"/>
      <c r="F74" s="6"/>
    </row>
    <row r="75" spans="1:21" x14ac:dyDescent="0.3">
      <c r="E75" s="6"/>
      <c r="F75" s="6"/>
    </row>
    <row r="76" spans="1:21" s="5" customFormat="1" x14ac:dyDescent="0.3">
      <c r="A76" s="6"/>
      <c r="B76" s="6"/>
      <c r="C76" s="6"/>
      <c r="D76" s="6"/>
      <c r="E76" s="6"/>
      <c r="F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</sheetData>
  <pageMargins left="0.7" right="0.7" top="0.75" bottom="0.75" header="0.3" footer="0.3"/>
  <pageSetup paperSize="9" scale="4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A0090-9D1E-47F8-B8D6-8C122C9FFBCC}">
  <sheetPr>
    <tabColor rgb="FFFFC000"/>
  </sheetPr>
  <dimension ref="A1:W67"/>
  <sheetViews>
    <sheetView showGridLines="0" topLeftCell="A29" zoomScale="80" zoomScaleNormal="80" zoomScaleSheetLayoutView="40" workbookViewId="0">
      <selection activeCell="A65" sqref="A65"/>
    </sheetView>
  </sheetViews>
  <sheetFormatPr defaultColWidth="11.44140625" defaultRowHeight="14.4" x14ac:dyDescent="0.3"/>
  <cols>
    <col min="1" max="2" width="48.5546875" style="6" customWidth="1"/>
    <col min="3" max="3" width="13.21875" style="6" customWidth="1"/>
    <col min="4" max="4" width="19.44140625" style="6" customWidth="1"/>
    <col min="5" max="15" width="20.77734375" style="6" customWidth="1"/>
    <col min="16" max="17" width="20.77734375" style="4" customWidth="1"/>
    <col min="18" max="19" width="20.77734375" style="5" customWidth="1"/>
    <col min="20" max="21" width="20.77734375" style="6" customWidth="1"/>
    <col min="22" max="22" width="16.21875" style="6" customWidth="1"/>
    <col min="23" max="16384" width="11.44140625" style="6"/>
  </cols>
  <sheetData>
    <row r="1" spans="1:23" x14ac:dyDescent="0.3">
      <c r="A1" s="1" t="s">
        <v>0</v>
      </c>
      <c r="B1" s="1" t="str">
        <f>'S.05.01.01 NL'!B1</f>
        <v>Obdobie</v>
      </c>
      <c r="C1" s="35">
        <f>'S.05.01.01 NL'!C1</f>
        <v>45657</v>
      </c>
    </row>
    <row r="2" spans="1:23" x14ac:dyDescent="0.3">
      <c r="A2" s="7" t="s">
        <v>2</v>
      </c>
      <c r="B2" s="7" t="s">
        <v>3</v>
      </c>
      <c r="C2" s="8"/>
    </row>
    <row r="3" spans="1:23" x14ac:dyDescent="0.3">
      <c r="A3" s="9"/>
      <c r="B3" s="9"/>
      <c r="C3" s="8"/>
    </row>
    <row r="4" spans="1:23" x14ac:dyDescent="0.3">
      <c r="A4" s="7" t="s">
        <v>110</v>
      </c>
      <c r="B4" s="7" t="s">
        <v>111</v>
      </c>
      <c r="C4" s="25"/>
      <c r="P4" s="5"/>
      <c r="Q4" s="5"/>
      <c r="S4" s="6"/>
      <c r="W4" s="4"/>
    </row>
    <row r="5" spans="1:23" x14ac:dyDescent="0.3">
      <c r="A5" s="11" t="s">
        <v>195</v>
      </c>
      <c r="B5" s="11" t="s">
        <v>196</v>
      </c>
      <c r="C5" s="25"/>
      <c r="P5" s="5"/>
      <c r="Q5" s="5"/>
      <c r="S5" s="6"/>
      <c r="W5" s="4"/>
    </row>
    <row r="6" spans="1:23" ht="57.6" x14ac:dyDescent="0.3">
      <c r="C6" s="25"/>
      <c r="D6" s="12" t="str">
        <f>'S.05.01.01 NL'!D6</f>
        <v>Spolu poisťovne a pobočky poisťovní z iných členských štátov</v>
      </c>
      <c r="E6" s="12" t="str">
        <f>'S.05.01.01 NL'!E6</f>
        <v xml:space="preserve">Spolu poisťovne </v>
      </c>
      <c r="F6" s="12" t="str">
        <f>'S.05.01.01 NL'!F6</f>
        <v>Spolu pobočky poisťovní z iných členských štátov</v>
      </c>
      <c r="G6" s="12" t="str">
        <f>'S.05.01.01 NL'!G6</f>
        <v>Spolu členovia SLASPO 1)</v>
      </c>
      <c r="H6" s="12" t="str">
        <f>'S.05.01.01 NL'!H6</f>
        <v>Allianz - Slovenská poisťovňa, a. s.</v>
      </c>
      <c r="I6" s="12" t="str">
        <f>'S.05.01.01 NL'!I6</f>
        <v>BNP Paribas Cardif Poisťovňa, a. s.</v>
      </c>
      <c r="J6" s="12" t="str">
        <f>'S.05.01.01 NL'!J6</f>
        <v>ČSOB Poisťovňa, a. s.</v>
      </c>
      <c r="K6" s="12" t="str">
        <f>'S.05.01.01 NL'!K6</f>
        <v>Komunálna poisťovňa a. s., Vienna Insurance Group</v>
      </c>
      <c r="L6" s="12" t="str">
        <f>'S.05.01.01 NL'!L6</f>
        <v>KOOPERATIVA poisťovňa, a. s., Vienna Insurance Group</v>
      </c>
      <c r="M6" s="12" t="str">
        <f>'S.05.01.01 NL'!M6</f>
        <v>NN Životná poisťovňa, a. s.</v>
      </c>
      <c r="N6" s="12" t="str">
        <f>'S.05.01.01 NL'!N6</f>
        <v>Union poisťovňa, a. s.</v>
      </c>
      <c r="O6" s="12" t="str">
        <f>'S.05.01.01 NL'!O6</f>
        <v>Wüstenrot poisťovňa, a. s.</v>
      </c>
      <c r="P6" s="12" t="str">
        <f>'S.05.01.01 NL'!P6</f>
        <v>Colonnade Insurance S.A., pobočka poisťovne z iného členského štátu</v>
      </c>
      <c r="Q6" s="12" t="str">
        <f>'S.05.01.01 NL'!Q6</f>
        <v xml:space="preserve">Generali Poisťovňa, pobočka poisťovne z iného členského štátu </v>
      </c>
      <c r="R6" s="12" t="str">
        <f>'S.05.01.01 NL'!R6</f>
        <v>MetLife Europe d. a. c., pobočka poisťovne z iného členského štátu</v>
      </c>
      <c r="S6" s="12" t="str">
        <f>'S.05.01.01 NL'!S6</f>
        <v xml:space="preserve">UNIQA pojišťovna, a.s., pobočka poisťovne z iného členského štátu </v>
      </c>
      <c r="T6" s="12" t="str">
        <f>'S.05.01.01 NL'!T6</f>
        <v>YOUPLUS Životná poisťovňa, pobočka poisťovne z iného členského štátu</v>
      </c>
      <c r="U6" s="12" t="str">
        <f>'S.05.01.01 NL'!U6</f>
        <v xml:space="preserve">Slovenská kancelária poisťovateľov </v>
      </c>
    </row>
    <row r="7" spans="1:23" x14ac:dyDescent="0.3">
      <c r="C7" s="25"/>
      <c r="D7" s="30" t="s">
        <v>197</v>
      </c>
      <c r="E7" s="30" t="s">
        <v>197</v>
      </c>
      <c r="F7" s="30" t="s">
        <v>197</v>
      </c>
      <c r="G7" s="30" t="s">
        <v>197</v>
      </c>
      <c r="H7" s="30" t="s">
        <v>197</v>
      </c>
      <c r="I7" s="30" t="s">
        <v>197</v>
      </c>
      <c r="J7" s="30" t="s">
        <v>197</v>
      </c>
      <c r="K7" s="30" t="s">
        <v>197</v>
      </c>
      <c r="L7" s="30" t="s">
        <v>197</v>
      </c>
      <c r="M7" s="30" t="s">
        <v>197</v>
      </c>
      <c r="N7" s="30" t="s">
        <v>197</v>
      </c>
      <c r="O7" s="30" t="s">
        <v>197</v>
      </c>
      <c r="P7" s="30" t="s">
        <v>197</v>
      </c>
      <c r="Q7" s="30" t="s">
        <v>197</v>
      </c>
      <c r="R7" s="30" t="s">
        <v>197</v>
      </c>
      <c r="S7" s="30" t="s">
        <v>197</v>
      </c>
      <c r="T7" s="30" t="s">
        <v>197</v>
      </c>
      <c r="U7" s="30" t="s">
        <v>197</v>
      </c>
    </row>
    <row r="8" spans="1:23" x14ac:dyDescent="0.3">
      <c r="A8" s="16" t="s">
        <v>26</v>
      </c>
      <c r="B8" s="16" t="s">
        <v>27</v>
      </c>
      <c r="C8" s="17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3" x14ac:dyDescent="0.3">
      <c r="A9" s="19" t="s">
        <v>113</v>
      </c>
      <c r="B9" s="19" t="s">
        <v>114</v>
      </c>
      <c r="C9" s="17" t="s">
        <v>115</v>
      </c>
      <c r="D9" s="20">
        <f>E9+F9</f>
        <v>182587809.75</v>
      </c>
      <c r="E9" s="20">
        <v>159479193.75</v>
      </c>
      <c r="F9" s="20">
        <v>23108616</v>
      </c>
      <c r="G9" s="20">
        <f>SUM(H9:U9)</f>
        <v>174083848.55542964</v>
      </c>
      <c r="H9" s="20">
        <v>36738486.18999999</v>
      </c>
      <c r="I9" s="20">
        <v>13319118.27</v>
      </c>
      <c r="J9" s="20">
        <v>8145360.805429644</v>
      </c>
      <c r="K9" s="20">
        <v>2157277.3199999998</v>
      </c>
      <c r="L9" s="20">
        <v>34485482.960000001</v>
      </c>
      <c r="M9" s="20">
        <v>54549442.939999998</v>
      </c>
      <c r="N9" s="20">
        <v>1580064.07</v>
      </c>
      <c r="O9" s="20">
        <v>0</v>
      </c>
      <c r="P9" s="20">
        <v>0</v>
      </c>
      <c r="Q9" s="20">
        <v>0</v>
      </c>
      <c r="R9" s="20">
        <v>23108616</v>
      </c>
      <c r="S9" s="20">
        <v>0</v>
      </c>
      <c r="T9" s="20">
        <v>0</v>
      </c>
      <c r="U9" s="20">
        <v>0</v>
      </c>
    </row>
    <row r="10" spans="1:23" x14ac:dyDescent="0.3">
      <c r="A10" s="19" t="s">
        <v>37</v>
      </c>
      <c r="B10" s="19" t="s">
        <v>38</v>
      </c>
      <c r="C10" s="17" t="s">
        <v>116</v>
      </c>
      <c r="D10" s="20">
        <f t="shared" ref="D10:D11" si="0">E10+F10</f>
        <v>7986642.6699999999</v>
      </c>
      <c r="E10" s="20">
        <v>7835564.6699999999</v>
      </c>
      <c r="F10" s="20">
        <v>151078</v>
      </c>
      <c r="G10" s="20">
        <f>SUM(H10:U10)</f>
        <v>6703435.5836969074</v>
      </c>
      <c r="H10" s="20">
        <v>1135.98</v>
      </c>
      <c r="I10" s="20">
        <v>183916.36</v>
      </c>
      <c r="J10" s="20">
        <v>0</v>
      </c>
      <c r="K10" s="20">
        <v>0</v>
      </c>
      <c r="L10" s="20">
        <v>3473189.17</v>
      </c>
      <c r="M10" s="20">
        <v>2813926.01</v>
      </c>
      <c r="N10" s="20">
        <v>80190.063696908066</v>
      </c>
      <c r="O10" s="20">
        <v>0</v>
      </c>
      <c r="P10" s="20">
        <v>0</v>
      </c>
      <c r="Q10" s="20">
        <v>0</v>
      </c>
      <c r="R10" s="20">
        <v>151078</v>
      </c>
      <c r="S10" s="20">
        <v>0</v>
      </c>
      <c r="T10" s="20">
        <v>0</v>
      </c>
      <c r="U10" s="20">
        <v>0</v>
      </c>
    </row>
    <row r="11" spans="1:23" x14ac:dyDescent="0.3">
      <c r="A11" s="19" t="s">
        <v>40</v>
      </c>
      <c r="B11" s="19" t="s">
        <v>41</v>
      </c>
      <c r="C11" s="17" t="s">
        <v>117</v>
      </c>
      <c r="D11" s="20">
        <f t="shared" si="0"/>
        <v>174601167.08000001</v>
      </c>
      <c r="E11" s="20">
        <v>151643629.08000001</v>
      </c>
      <c r="F11" s="20">
        <v>22957538</v>
      </c>
      <c r="G11" s="20">
        <f>SUM(H11:U11)</f>
        <v>167380412.97173274</v>
      </c>
      <c r="H11" s="20">
        <v>36737350.209999993</v>
      </c>
      <c r="I11" s="20">
        <v>13135201.91</v>
      </c>
      <c r="J11" s="20">
        <v>8145360.805429644</v>
      </c>
      <c r="K11" s="20">
        <v>2157277.3199999998</v>
      </c>
      <c r="L11" s="20">
        <v>31012293.789999999</v>
      </c>
      <c r="M11" s="20">
        <v>51735516.93</v>
      </c>
      <c r="N11" s="20">
        <v>1499874.006303092</v>
      </c>
      <c r="O11" s="20">
        <v>0</v>
      </c>
      <c r="P11" s="20">
        <v>0</v>
      </c>
      <c r="Q11" s="20">
        <v>0</v>
      </c>
      <c r="R11" s="20">
        <v>22957538</v>
      </c>
      <c r="S11" s="20">
        <v>0</v>
      </c>
      <c r="T11" s="20">
        <v>0</v>
      </c>
      <c r="U11" s="20">
        <v>0</v>
      </c>
    </row>
    <row r="12" spans="1:23" x14ac:dyDescent="0.3">
      <c r="A12" s="16" t="s">
        <v>43</v>
      </c>
      <c r="B12" s="16" t="s">
        <v>44</v>
      </c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spans="1:23" x14ac:dyDescent="0.3">
      <c r="A13" s="19" t="s">
        <v>113</v>
      </c>
      <c r="B13" s="19" t="s">
        <v>114</v>
      </c>
      <c r="C13" s="17" t="s">
        <v>118</v>
      </c>
      <c r="D13" s="20">
        <f t="shared" ref="D13:D15" si="1">E13+F13</f>
        <v>182029534.86000001</v>
      </c>
      <c r="E13" s="20">
        <v>158920918.86000001</v>
      </c>
      <c r="F13" s="20">
        <v>23108616</v>
      </c>
      <c r="G13" s="20">
        <f>SUM(H13:U13)</f>
        <v>173880829.52542964</v>
      </c>
      <c r="H13" s="20">
        <v>36738486.18999999</v>
      </c>
      <c r="I13" s="20">
        <v>13322126.939999999</v>
      </c>
      <c r="J13" s="20">
        <v>8145360.805429644</v>
      </c>
      <c r="K13" s="20">
        <v>2138263.77</v>
      </c>
      <c r="L13" s="20">
        <v>34295800.590000004</v>
      </c>
      <c r="M13" s="20">
        <v>54549442.939999998</v>
      </c>
      <c r="N13" s="20">
        <v>1582732.2900000003</v>
      </c>
      <c r="O13" s="20">
        <v>0</v>
      </c>
      <c r="P13" s="20">
        <v>0</v>
      </c>
      <c r="Q13" s="20">
        <v>0</v>
      </c>
      <c r="R13" s="20">
        <v>23108616</v>
      </c>
      <c r="S13" s="20">
        <v>0</v>
      </c>
      <c r="T13" s="20">
        <v>0</v>
      </c>
      <c r="U13" s="20">
        <v>0</v>
      </c>
    </row>
    <row r="14" spans="1:23" x14ac:dyDescent="0.3">
      <c r="A14" s="19" t="s">
        <v>37</v>
      </c>
      <c r="B14" s="19" t="s">
        <v>38</v>
      </c>
      <c r="C14" s="17" t="s">
        <v>119</v>
      </c>
      <c r="D14" s="20">
        <f t="shared" si="1"/>
        <v>7824176.9000000004</v>
      </c>
      <c r="E14" s="20">
        <v>7673098.9000000004</v>
      </c>
      <c r="F14" s="20">
        <v>151078</v>
      </c>
      <c r="G14" s="20">
        <f>SUM(H14:U14)</f>
        <v>6540969.8136969078</v>
      </c>
      <c r="H14" s="20">
        <v>1135.98</v>
      </c>
      <c r="I14" s="20">
        <v>183916.36</v>
      </c>
      <c r="J14" s="20">
        <v>0</v>
      </c>
      <c r="K14" s="20">
        <v>0</v>
      </c>
      <c r="L14" s="20">
        <v>3310723.4</v>
      </c>
      <c r="M14" s="20">
        <v>2813926.01</v>
      </c>
      <c r="N14" s="20">
        <v>80190.063696907833</v>
      </c>
      <c r="O14" s="20">
        <v>0</v>
      </c>
      <c r="P14" s="20">
        <v>0</v>
      </c>
      <c r="Q14" s="20">
        <v>0</v>
      </c>
      <c r="R14" s="20">
        <v>151078</v>
      </c>
      <c r="S14" s="20">
        <v>0</v>
      </c>
      <c r="T14" s="20">
        <v>0</v>
      </c>
      <c r="U14" s="20">
        <v>0</v>
      </c>
    </row>
    <row r="15" spans="1:23" x14ac:dyDescent="0.3">
      <c r="A15" s="19" t="s">
        <v>40</v>
      </c>
      <c r="B15" s="19" t="s">
        <v>41</v>
      </c>
      <c r="C15" s="17" t="s">
        <v>120</v>
      </c>
      <c r="D15" s="20">
        <f t="shared" si="1"/>
        <v>174205357.96000001</v>
      </c>
      <c r="E15" s="20">
        <v>151247819.96000001</v>
      </c>
      <c r="F15" s="20">
        <v>22957538</v>
      </c>
      <c r="G15" s="20">
        <f>SUM(H15:U15)</f>
        <v>167339859.71173275</v>
      </c>
      <c r="H15" s="20">
        <v>36737350.209999993</v>
      </c>
      <c r="I15" s="20">
        <v>13138210.58</v>
      </c>
      <c r="J15" s="20">
        <v>8145360.805429644</v>
      </c>
      <c r="K15" s="20">
        <v>2138263.77</v>
      </c>
      <c r="L15" s="20">
        <v>30985077.190000001</v>
      </c>
      <c r="M15" s="20">
        <v>51735516.93</v>
      </c>
      <c r="N15" s="20">
        <v>1502542.2263030924</v>
      </c>
      <c r="O15" s="20">
        <v>0</v>
      </c>
      <c r="P15" s="20">
        <v>0</v>
      </c>
      <c r="Q15" s="20">
        <v>0</v>
      </c>
      <c r="R15" s="20">
        <v>22957538</v>
      </c>
      <c r="S15" s="20">
        <v>0</v>
      </c>
      <c r="T15" s="20">
        <v>0</v>
      </c>
      <c r="U15" s="20">
        <v>0</v>
      </c>
    </row>
    <row r="16" spans="1:23" x14ac:dyDescent="0.3">
      <c r="A16" s="16" t="s">
        <v>50</v>
      </c>
      <c r="B16" s="16" t="s">
        <v>51</v>
      </c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spans="1:23" x14ac:dyDescent="0.3">
      <c r="A17" s="19" t="s">
        <v>113</v>
      </c>
      <c r="B17" s="19" t="s">
        <v>114</v>
      </c>
      <c r="C17" s="17" t="s">
        <v>121</v>
      </c>
      <c r="D17" s="20">
        <f t="shared" ref="D17:D20" si="2">E17+F17</f>
        <v>53541773.894914597</v>
      </c>
      <c r="E17" s="20">
        <v>46473655.894914597</v>
      </c>
      <c r="F17" s="20">
        <v>7068118</v>
      </c>
      <c r="G17" s="20">
        <f>SUM(H17:U17)</f>
        <v>51905600.393749349</v>
      </c>
      <c r="H17" s="20">
        <v>10905238.970000001</v>
      </c>
      <c r="I17" s="20">
        <v>4207605.13</v>
      </c>
      <c r="J17" s="20">
        <v>2498369.6178031387</v>
      </c>
      <c r="K17" s="20">
        <v>341857.68</v>
      </c>
      <c r="L17" s="20">
        <v>14162678.140000001</v>
      </c>
      <c r="M17" s="20">
        <v>12391057.038225621</v>
      </c>
      <c r="N17" s="20">
        <v>330675.81772058352</v>
      </c>
      <c r="O17" s="20">
        <v>0</v>
      </c>
      <c r="P17" s="20">
        <v>0</v>
      </c>
      <c r="Q17" s="20">
        <v>0</v>
      </c>
      <c r="R17" s="20">
        <v>7068118</v>
      </c>
      <c r="S17" s="20">
        <v>0</v>
      </c>
      <c r="T17" s="20">
        <v>0</v>
      </c>
      <c r="U17" s="20">
        <v>0</v>
      </c>
    </row>
    <row r="18" spans="1:23" x14ac:dyDescent="0.3">
      <c r="A18" s="19" t="s">
        <v>37</v>
      </c>
      <c r="B18" s="19" t="s">
        <v>38</v>
      </c>
      <c r="C18" s="17" t="s">
        <v>122</v>
      </c>
      <c r="D18" s="20">
        <f t="shared" si="2"/>
        <v>1924304.6718619999</v>
      </c>
      <c r="E18" s="20">
        <v>1704240.6718619999</v>
      </c>
      <c r="F18" s="20">
        <v>220064</v>
      </c>
      <c r="G18" s="20">
        <f>SUM(H18:U18)</f>
        <v>1515798.6315281037</v>
      </c>
      <c r="H18" s="20">
        <v>0</v>
      </c>
      <c r="I18" s="20">
        <v>107957.83</v>
      </c>
      <c r="J18" s="20">
        <v>0</v>
      </c>
      <c r="K18" s="20">
        <v>0</v>
      </c>
      <c r="L18" s="20">
        <v>315978.92</v>
      </c>
      <c r="M18" s="20">
        <v>868417.2</v>
      </c>
      <c r="N18" s="20">
        <v>3380.6815281038403</v>
      </c>
      <c r="O18" s="20">
        <v>0</v>
      </c>
      <c r="P18" s="20">
        <v>0</v>
      </c>
      <c r="Q18" s="20">
        <v>0</v>
      </c>
      <c r="R18" s="20">
        <v>220064</v>
      </c>
      <c r="S18" s="20">
        <v>0</v>
      </c>
      <c r="T18" s="20">
        <v>0</v>
      </c>
      <c r="U18" s="20">
        <v>0</v>
      </c>
    </row>
    <row r="19" spans="1:23" x14ac:dyDescent="0.3">
      <c r="A19" s="19" t="s">
        <v>40</v>
      </c>
      <c r="B19" s="19" t="s">
        <v>41</v>
      </c>
      <c r="C19" s="17" t="s">
        <v>123</v>
      </c>
      <c r="D19" s="20">
        <f t="shared" si="2"/>
        <v>51617469.223052613</v>
      </c>
      <c r="E19" s="20">
        <v>44769415.223052613</v>
      </c>
      <c r="F19" s="20">
        <v>6848054</v>
      </c>
      <c r="G19" s="20">
        <f>SUM(H19:U19)</f>
        <v>50389801.76222124</v>
      </c>
      <c r="H19" s="20">
        <v>10905238.970000001</v>
      </c>
      <c r="I19" s="20">
        <v>4099647.3</v>
      </c>
      <c r="J19" s="20">
        <v>2498369.6178031387</v>
      </c>
      <c r="K19" s="20">
        <v>341857.68</v>
      </c>
      <c r="L19" s="20">
        <v>13846699.220000001</v>
      </c>
      <c r="M19" s="20">
        <v>11522639.838225622</v>
      </c>
      <c r="N19" s="20">
        <v>327295.13619247969</v>
      </c>
      <c r="O19" s="20">
        <v>0</v>
      </c>
      <c r="P19" s="20">
        <v>0</v>
      </c>
      <c r="Q19" s="20">
        <v>0</v>
      </c>
      <c r="R19" s="20">
        <v>6848054</v>
      </c>
      <c r="S19" s="20">
        <v>0</v>
      </c>
      <c r="T19" s="20">
        <v>0</v>
      </c>
      <c r="U19" s="20">
        <v>0</v>
      </c>
    </row>
    <row r="20" spans="1:23" x14ac:dyDescent="0.3">
      <c r="A20" s="16" t="s">
        <v>57</v>
      </c>
      <c r="B20" s="21" t="s">
        <v>58</v>
      </c>
      <c r="C20" s="17" t="s">
        <v>124</v>
      </c>
      <c r="D20" s="20">
        <f t="shared" si="2"/>
        <v>120526817.92376199</v>
      </c>
      <c r="E20" s="20">
        <v>84574473.923761994</v>
      </c>
      <c r="F20" s="20">
        <v>35952344</v>
      </c>
      <c r="G20" s="20">
        <f>SUM(H20:U20)</f>
        <v>116606779.24741602</v>
      </c>
      <c r="H20" s="20">
        <v>14356283.149999999</v>
      </c>
      <c r="I20" s="20">
        <v>8881601.1400000006</v>
      </c>
      <c r="J20" s="20">
        <v>5201720.4541450497</v>
      </c>
      <c r="K20" s="20">
        <v>396439.17</v>
      </c>
      <c r="L20" s="20">
        <v>14012125.1</v>
      </c>
      <c r="M20" s="20">
        <v>36288411.159999996</v>
      </c>
      <c r="N20" s="20">
        <v>1517855.0732709824</v>
      </c>
      <c r="O20" s="20">
        <v>0</v>
      </c>
      <c r="P20" s="20">
        <v>0</v>
      </c>
      <c r="Q20" s="20">
        <v>0</v>
      </c>
      <c r="R20" s="20">
        <v>35952344</v>
      </c>
      <c r="S20" s="20">
        <v>0</v>
      </c>
      <c r="T20" s="20">
        <v>0</v>
      </c>
      <c r="U20" s="20">
        <v>0</v>
      </c>
    </row>
    <row r="21" spans="1:23" x14ac:dyDescent="0.3">
      <c r="A21" s="22" t="s">
        <v>60</v>
      </c>
      <c r="B21" s="22" t="s">
        <v>61</v>
      </c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</row>
    <row r="22" spans="1:23" x14ac:dyDescent="0.3">
      <c r="A22" s="23" t="s">
        <v>113</v>
      </c>
      <c r="B22" s="23" t="s">
        <v>125</v>
      </c>
      <c r="C22" s="17" t="s">
        <v>126</v>
      </c>
      <c r="D22" s="18"/>
      <c r="E22" s="20">
        <v>21224143.501809999</v>
      </c>
      <c r="F22" s="18"/>
      <c r="G22" s="20">
        <f>SUM(H22:U22)</f>
        <v>18357527.947084937</v>
      </c>
      <c r="H22" s="20">
        <v>3976183.83</v>
      </c>
      <c r="I22" s="20">
        <v>915233.12</v>
      </c>
      <c r="J22" s="20">
        <v>1249273.2648537685</v>
      </c>
      <c r="K22" s="20">
        <v>186463.32</v>
      </c>
      <c r="L22" s="20">
        <v>11664362.279999999</v>
      </c>
      <c r="M22" s="20">
        <v>328058.78000000003</v>
      </c>
      <c r="N22" s="20">
        <v>37953.352231165598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</row>
    <row r="23" spans="1:23" x14ac:dyDescent="0.3">
      <c r="A23" s="23" t="s">
        <v>37</v>
      </c>
      <c r="B23" s="23" t="s">
        <v>68</v>
      </c>
      <c r="C23" s="17" t="s">
        <v>127</v>
      </c>
      <c r="D23" s="18"/>
      <c r="E23" s="20">
        <v>0</v>
      </c>
      <c r="F23" s="18"/>
      <c r="G23" s="20">
        <f>SUM(H23:U23)</f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31"/>
      <c r="W23" s="31"/>
    </row>
    <row r="24" spans="1:23" x14ac:dyDescent="0.3">
      <c r="A24" s="23" t="s">
        <v>40</v>
      </c>
      <c r="B24" s="23" t="s">
        <v>70</v>
      </c>
      <c r="C24" s="17" t="s">
        <v>128</v>
      </c>
      <c r="D24" s="18"/>
      <c r="E24" s="20">
        <v>21224143.501809999</v>
      </c>
      <c r="F24" s="18"/>
      <c r="G24" s="20">
        <f>SUM(H24:U24)</f>
        <v>18357527.947084937</v>
      </c>
      <c r="H24" s="20">
        <v>3976183.83</v>
      </c>
      <c r="I24" s="20">
        <v>915233.12</v>
      </c>
      <c r="J24" s="20">
        <v>1249273.2648537685</v>
      </c>
      <c r="K24" s="20">
        <v>186463.32</v>
      </c>
      <c r="L24" s="20">
        <v>11664362.279999999</v>
      </c>
      <c r="M24" s="20">
        <v>328058.78000000003</v>
      </c>
      <c r="N24" s="20">
        <v>37953.352231165598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31"/>
      <c r="W24" s="31"/>
    </row>
    <row r="25" spans="1:23" x14ac:dyDescent="0.3">
      <c r="A25" s="22" t="s">
        <v>72</v>
      </c>
      <c r="B25" s="22" t="s">
        <v>73</v>
      </c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31"/>
      <c r="W25" s="31"/>
    </row>
    <row r="26" spans="1:23" x14ac:dyDescent="0.3">
      <c r="A26" s="23" t="s">
        <v>113</v>
      </c>
      <c r="B26" s="23" t="s">
        <v>125</v>
      </c>
      <c r="C26" s="17" t="s">
        <v>129</v>
      </c>
      <c r="D26" s="18"/>
      <c r="E26" s="20">
        <v>2475748.5982539998</v>
      </c>
      <c r="F26" s="18"/>
      <c r="G26" s="20">
        <f>SUM(H26:U26)</f>
        <v>2470702.5225832881</v>
      </c>
      <c r="H26" s="20">
        <v>507937.96</v>
      </c>
      <c r="I26" s="20">
        <v>0</v>
      </c>
      <c r="J26" s="20">
        <v>0</v>
      </c>
      <c r="K26" s="20">
        <v>3669.3</v>
      </c>
      <c r="L26" s="20">
        <v>0</v>
      </c>
      <c r="M26" s="20">
        <v>1941013.11</v>
      </c>
      <c r="N26" s="20">
        <v>18082.152583287847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31"/>
      <c r="W26" s="31"/>
    </row>
    <row r="27" spans="1:23" x14ac:dyDescent="0.3">
      <c r="A27" s="23" t="s">
        <v>37</v>
      </c>
      <c r="B27" s="23" t="s">
        <v>68</v>
      </c>
      <c r="C27" s="17" t="s">
        <v>130</v>
      </c>
      <c r="D27" s="18"/>
      <c r="E27" s="20">
        <v>0</v>
      </c>
      <c r="F27" s="18"/>
      <c r="G27" s="20">
        <f>SUM(H27:U27)</f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31"/>
      <c r="W27" s="31"/>
    </row>
    <row r="28" spans="1:23" x14ac:dyDescent="0.3">
      <c r="A28" s="23" t="s">
        <v>40</v>
      </c>
      <c r="B28" s="23" t="s">
        <v>70</v>
      </c>
      <c r="C28" s="17" t="s">
        <v>131</v>
      </c>
      <c r="D28" s="18"/>
      <c r="E28" s="20">
        <v>2475748.5982539998</v>
      </c>
      <c r="F28" s="18"/>
      <c r="G28" s="20">
        <f>SUM(H28:U28)</f>
        <v>2470702.5225832881</v>
      </c>
      <c r="H28" s="20">
        <v>507937.96</v>
      </c>
      <c r="I28" s="20">
        <v>0</v>
      </c>
      <c r="J28" s="20">
        <v>0</v>
      </c>
      <c r="K28" s="20">
        <v>3669.3</v>
      </c>
      <c r="L28" s="20">
        <v>0</v>
      </c>
      <c r="M28" s="20">
        <v>1941013.11</v>
      </c>
      <c r="N28" s="20">
        <v>18082.152583287847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31"/>
      <c r="W28" s="31"/>
    </row>
    <row r="29" spans="1:23" x14ac:dyDescent="0.3">
      <c r="A29" s="22" t="s">
        <v>79</v>
      </c>
      <c r="B29" s="22" t="s">
        <v>80</v>
      </c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31"/>
      <c r="W29" s="31"/>
    </row>
    <row r="30" spans="1:23" x14ac:dyDescent="0.3">
      <c r="A30" s="23" t="s">
        <v>113</v>
      </c>
      <c r="B30" s="23" t="s">
        <v>125</v>
      </c>
      <c r="C30" s="17" t="s">
        <v>132</v>
      </c>
      <c r="D30" s="18"/>
      <c r="E30" s="20">
        <v>2429130.7504099999</v>
      </c>
      <c r="F30" s="18"/>
      <c r="G30" s="20">
        <f>SUM(H30:U30)</f>
        <v>2371746.152211288</v>
      </c>
      <c r="H30" s="20">
        <v>1830183.67</v>
      </c>
      <c r="I30" s="20">
        <v>257073.77</v>
      </c>
      <c r="J30" s="20">
        <v>48077.502759149676</v>
      </c>
      <c r="K30" s="20">
        <v>0</v>
      </c>
      <c r="L30" s="20">
        <v>0</v>
      </c>
      <c r="M30" s="20">
        <v>222599.44</v>
      </c>
      <c r="N30" s="20">
        <v>13811.76945213832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31"/>
      <c r="W30" s="31"/>
    </row>
    <row r="31" spans="1:23" x14ac:dyDescent="0.3">
      <c r="A31" s="23" t="s">
        <v>37</v>
      </c>
      <c r="B31" s="23" t="s">
        <v>68</v>
      </c>
      <c r="C31" s="17" t="s">
        <v>133</v>
      </c>
      <c r="D31" s="18"/>
      <c r="E31" s="20">
        <v>0</v>
      </c>
      <c r="F31" s="18"/>
      <c r="G31" s="20">
        <f>SUM(H31:U31)</f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31"/>
      <c r="W31" s="31"/>
    </row>
    <row r="32" spans="1:23" x14ac:dyDescent="0.3">
      <c r="A32" s="23" t="s">
        <v>40</v>
      </c>
      <c r="B32" s="23" t="s">
        <v>70</v>
      </c>
      <c r="C32" s="17" t="s">
        <v>134</v>
      </c>
      <c r="D32" s="18"/>
      <c r="E32" s="20">
        <v>2429130.7504099999</v>
      </c>
      <c r="F32" s="18"/>
      <c r="G32" s="20">
        <f>SUM(H32:U32)</f>
        <v>2371746.152211288</v>
      </c>
      <c r="H32" s="20">
        <v>1830183.67</v>
      </c>
      <c r="I32" s="20">
        <v>257073.77</v>
      </c>
      <c r="J32" s="20">
        <v>48077.502759149676</v>
      </c>
      <c r="K32" s="20">
        <v>0</v>
      </c>
      <c r="L32" s="20">
        <v>0</v>
      </c>
      <c r="M32" s="20">
        <v>222599.44</v>
      </c>
      <c r="N32" s="20">
        <v>13811.76945213832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31"/>
      <c r="W32" s="31"/>
    </row>
    <row r="33" spans="1:23" x14ac:dyDescent="0.3">
      <c r="A33" s="22" t="s">
        <v>86</v>
      </c>
      <c r="B33" s="22" t="s">
        <v>87</v>
      </c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31"/>
      <c r="W33" s="31"/>
    </row>
    <row r="34" spans="1:23" x14ac:dyDescent="0.3">
      <c r="A34" s="23" t="s">
        <v>113</v>
      </c>
      <c r="B34" s="23" t="s">
        <v>125</v>
      </c>
      <c r="C34" s="17" t="s">
        <v>135</v>
      </c>
      <c r="D34" s="18"/>
      <c r="E34" s="20">
        <v>53713778.587678999</v>
      </c>
      <c r="F34" s="18"/>
      <c r="G34" s="20">
        <f>SUM(H34:U34)</f>
        <v>52860649.42581366</v>
      </c>
      <c r="H34" s="20">
        <v>8549915.6500000004</v>
      </c>
      <c r="I34" s="20">
        <v>7435606.6500000004</v>
      </c>
      <c r="J34" s="20">
        <v>3192210.4418963441</v>
      </c>
      <c r="K34" s="20">
        <v>206306.55</v>
      </c>
      <c r="L34" s="20">
        <v>2347762.8199999998</v>
      </c>
      <c r="M34" s="20">
        <v>29989716.989999998</v>
      </c>
      <c r="N34" s="20">
        <v>1139130.3239173139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31"/>
      <c r="W34" s="31"/>
    </row>
    <row r="35" spans="1:23" x14ac:dyDescent="0.3">
      <c r="A35" s="23" t="s">
        <v>37</v>
      </c>
      <c r="B35" s="23" t="s">
        <v>68</v>
      </c>
      <c r="C35" s="17" t="s">
        <v>136</v>
      </c>
      <c r="D35" s="18"/>
      <c r="E35" s="20">
        <v>1299758.5857040009</v>
      </c>
      <c r="F35" s="18"/>
      <c r="G35" s="20">
        <f>SUM(H35:U35)</f>
        <v>907073.6126842784</v>
      </c>
      <c r="H35" s="20">
        <v>0</v>
      </c>
      <c r="I35" s="20">
        <v>103274.43</v>
      </c>
      <c r="J35" s="20">
        <v>0</v>
      </c>
      <c r="K35" s="20">
        <v>0</v>
      </c>
      <c r="L35" s="20">
        <v>0</v>
      </c>
      <c r="M35" s="20">
        <v>771800.12000000104</v>
      </c>
      <c r="N35" s="20">
        <v>31999.062684277385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31"/>
      <c r="W35" s="31"/>
    </row>
    <row r="36" spans="1:23" x14ac:dyDescent="0.3">
      <c r="A36" s="23" t="s">
        <v>40</v>
      </c>
      <c r="B36" s="23" t="s">
        <v>70</v>
      </c>
      <c r="C36" s="17" t="s">
        <v>137</v>
      </c>
      <c r="D36" s="18"/>
      <c r="E36" s="20">
        <v>52414020.001975</v>
      </c>
      <c r="F36" s="18"/>
      <c r="G36" s="20">
        <f>SUM(H36:U36)</f>
        <v>51953575.813129388</v>
      </c>
      <c r="H36" s="20">
        <v>8549915.6500000004</v>
      </c>
      <c r="I36" s="20">
        <v>7332332.2199999997</v>
      </c>
      <c r="J36" s="20">
        <v>3192210.4418963441</v>
      </c>
      <c r="K36" s="20">
        <v>206306.55</v>
      </c>
      <c r="L36" s="20">
        <v>2347762.8199999998</v>
      </c>
      <c r="M36" s="20">
        <v>29217916.869999997</v>
      </c>
      <c r="N36" s="20">
        <v>1107131.2612330366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31"/>
      <c r="W36" s="31"/>
    </row>
    <row r="37" spans="1:23" x14ac:dyDescent="0.3">
      <c r="A37" s="22" t="s">
        <v>93</v>
      </c>
      <c r="B37" s="22" t="s">
        <v>94</v>
      </c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31"/>
      <c r="W37" s="31"/>
    </row>
    <row r="38" spans="1:23" x14ac:dyDescent="0.3">
      <c r="A38" s="23" t="s">
        <v>113</v>
      </c>
      <c r="B38" s="23" t="s">
        <v>125</v>
      </c>
      <c r="C38" s="17" t="s">
        <v>138</v>
      </c>
      <c r="D38" s="18"/>
      <c r="E38" s="20">
        <v>6031431.0713139996</v>
      </c>
      <c r="F38" s="18"/>
      <c r="G38" s="20">
        <f t="shared" ref="G38:G43" si="3">SUM(H38:U38)</f>
        <v>5500882.8124071416</v>
      </c>
      <c r="H38" s="20">
        <v>-507937.96</v>
      </c>
      <c r="I38" s="20">
        <v>376962.03</v>
      </c>
      <c r="J38" s="20">
        <v>712159.24463578709</v>
      </c>
      <c r="K38" s="20">
        <v>0</v>
      </c>
      <c r="L38" s="20">
        <v>0</v>
      </c>
      <c r="M38" s="20">
        <v>4578822.96</v>
      </c>
      <c r="N38" s="20">
        <v>340876.53777135396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31"/>
      <c r="W38" s="31"/>
    </row>
    <row r="39" spans="1:23" x14ac:dyDescent="0.3">
      <c r="A39" s="23" t="s">
        <v>37</v>
      </c>
      <c r="B39" s="23" t="s">
        <v>68</v>
      </c>
      <c r="C39" s="17" t="s">
        <v>139</v>
      </c>
      <c r="D39" s="18"/>
      <c r="E39" s="20">
        <v>0</v>
      </c>
      <c r="F39" s="18"/>
      <c r="G39" s="20">
        <f t="shared" si="3"/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31"/>
      <c r="W39" s="31"/>
    </row>
    <row r="40" spans="1:23" x14ac:dyDescent="0.3">
      <c r="A40" s="23" t="s">
        <v>40</v>
      </c>
      <c r="B40" s="23" t="s">
        <v>70</v>
      </c>
      <c r="C40" s="17" t="s">
        <v>140</v>
      </c>
      <c r="D40" s="18"/>
      <c r="E40" s="20">
        <v>6031431.0713139996</v>
      </c>
      <c r="F40" s="18"/>
      <c r="G40" s="20">
        <f t="shared" si="3"/>
        <v>5500882.8124071416</v>
      </c>
      <c r="H40" s="20">
        <v>-507937.96</v>
      </c>
      <c r="I40" s="20">
        <v>376962.03</v>
      </c>
      <c r="J40" s="20">
        <v>712159.24463578709</v>
      </c>
      <c r="K40" s="20">
        <v>0</v>
      </c>
      <c r="L40" s="20">
        <v>0</v>
      </c>
      <c r="M40" s="20">
        <v>4578822.96</v>
      </c>
      <c r="N40" s="20">
        <v>340876.53777135396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31"/>
      <c r="W40" s="31"/>
    </row>
    <row r="41" spans="1:23" x14ac:dyDescent="0.3">
      <c r="A41" s="16" t="s">
        <v>100</v>
      </c>
      <c r="B41" s="16" t="s">
        <v>101</v>
      </c>
      <c r="C41" s="17" t="s">
        <v>141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31"/>
      <c r="W41" s="31"/>
    </row>
    <row r="42" spans="1:23" x14ac:dyDescent="0.3">
      <c r="A42" s="16" t="s">
        <v>103</v>
      </c>
      <c r="B42" s="16" t="s">
        <v>104</v>
      </c>
      <c r="C42" s="17" t="s">
        <v>142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31"/>
      <c r="W42" s="31"/>
    </row>
    <row r="43" spans="1:23" x14ac:dyDescent="0.3">
      <c r="A43" s="16" t="s">
        <v>143</v>
      </c>
      <c r="B43" s="16" t="s">
        <v>144</v>
      </c>
      <c r="C43" s="17" t="s">
        <v>145</v>
      </c>
      <c r="D43" s="20">
        <f t="shared" ref="D43" si="4">E43+F43</f>
        <v>0</v>
      </c>
      <c r="E43" s="20">
        <v>0</v>
      </c>
      <c r="F43" s="20">
        <v>0</v>
      </c>
      <c r="G43" s="20">
        <f t="shared" si="3"/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  <c r="V43" s="31"/>
      <c r="W43" s="31"/>
    </row>
    <row r="44" spans="1:23" x14ac:dyDescent="0.3">
      <c r="A44" s="32"/>
      <c r="B44" s="32"/>
      <c r="C44" s="33"/>
      <c r="D44" s="33"/>
      <c r="E44" s="34"/>
      <c r="F44" s="34"/>
      <c r="H44" s="5"/>
      <c r="I44" s="5"/>
      <c r="S44" s="6"/>
      <c r="U44" s="31"/>
      <c r="V44" s="31"/>
      <c r="W44" s="31"/>
    </row>
    <row r="45" spans="1:23" x14ac:dyDescent="0.3">
      <c r="A45" s="26" t="s">
        <v>106</v>
      </c>
      <c r="B45" s="26"/>
      <c r="C45" s="33"/>
      <c r="D45" s="33"/>
      <c r="E45" s="34"/>
      <c r="F45" s="34"/>
      <c r="H45" s="5"/>
      <c r="I45" s="5"/>
      <c r="S45" s="6"/>
      <c r="U45" s="31"/>
      <c r="V45" s="31"/>
      <c r="W45" s="31"/>
    </row>
    <row r="46" spans="1:23" x14ac:dyDescent="0.3">
      <c r="A46" s="27" t="s">
        <v>107</v>
      </c>
      <c r="B46" s="27"/>
      <c r="C46" s="25"/>
      <c r="D46" s="25"/>
      <c r="I46" s="5"/>
      <c r="P46" s="6"/>
      <c r="Q46" s="6"/>
      <c r="R46" s="6"/>
      <c r="S46" s="6"/>
    </row>
    <row r="47" spans="1:23" x14ac:dyDescent="0.3">
      <c r="A47" s="26" t="s">
        <v>198</v>
      </c>
      <c r="B47" s="26"/>
      <c r="C47" s="25"/>
      <c r="D47" s="25"/>
      <c r="J47" s="5"/>
      <c r="P47" s="6"/>
      <c r="Q47" s="6"/>
      <c r="R47" s="6"/>
      <c r="S47" s="4"/>
    </row>
    <row r="48" spans="1:23" x14ac:dyDescent="0.3">
      <c r="I48" s="5"/>
      <c r="J48" s="5"/>
      <c r="P48" s="6"/>
      <c r="Q48" s="6"/>
      <c r="R48" s="6"/>
      <c r="S48" s="4"/>
    </row>
    <row r="49" spans="1:19" x14ac:dyDescent="0.3">
      <c r="A49" s="29" t="str">
        <f>'S.05.01.01 L'!A49</f>
        <v xml:space="preserve">1) V súčte za členov SLASPO sú zahrnuté údaje v rozsahu, ktorý členovia poslali SLASPO </v>
      </c>
      <c r="B49" s="29"/>
      <c r="H49" s="4"/>
      <c r="I49" s="5"/>
      <c r="J49" s="5"/>
      <c r="P49" s="6"/>
      <c r="Q49" s="6"/>
      <c r="R49" s="6"/>
      <c r="S49" s="6"/>
    </row>
    <row r="50" spans="1:19" x14ac:dyDescent="0.3">
      <c r="A50" s="29" t="str">
        <f>'S.05.01.01 L'!A50</f>
        <v>2)SKP a  Pobočky poisťovní z iných členkých štátov nezostavujú výkaz v plnom rozsahu (väčšinou nemajú vyplnené riadky R1910-R2400)</v>
      </c>
      <c r="H50" s="4"/>
      <c r="I50" s="5"/>
      <c r="J50" s="5"/>
      <c r="P50" s="6"/>
      <c r="Q50" s="6"/>
      <c r="R50" s="6"/>
      <c r="S50" s="6"/>
    </row>
    <row r="51" spans="1:19" x14ac:dyDescent="0.3">
      <c r="P51" s="5"/>
      <c r="Q51" s="5"/>
      <c r="S51" s="6"/>
    </row>
    <row r="52" spans="1:19" x14ac:dyDescent="0.3">
      <c r="P52" s="5"/>
      <c r="Q52" s="5"/>
      <c r="S52" s="6"/>
    </row>
    <row r="53" spans="1:19" x14ac:dyDescent="0.3">
      <c r="L53" s="4"/>
      <c r="P53" s="5"/>
      <c r="Q53" s="5"/>
      <c r="S53" s="6"/>
    </row>
    <row r="54" spans="1:19" x14ac:dyDescent="0.3">
      <c r="L54" s="4"/>
      <c r="P54" s="5"/>
      <c r="Q54" s="5"/>
      <c r="S54" s="6"/>
    </row>
    <row r="55" spans="1:19" x14ac:dyDescent="0.3">
      <c r="L55" s="4"/>
      <c r="P55" s="5"/>
      <c r="Q55" s="5"/>
      <c r="S55" s="6"/>
    </row>
    <row r="56" spans="1:19" x14ac:dyDescent="0.3">
      <c r="P56" s="5"/>
      <c r="Q56" s="5"/>
      <c r="S56" s="6"/>
    </row>
    <row r="57" spans="1:19" x14ac:dyDescent="0.3">
      <c r="P57" s="5"/>
      <c r="Q57" s="5"/>
      <c r="S57" s="6"/>
    </row>
    <row r="58" spans="1:19" x14ac:dyDescent="0.3">
      <c r="P58" s="5"/>
      <c r="Q58" s="5"/>
      <c r="S58" s="6"/>
    </row>
    <row r="59" spans="1:19" x14ac:dyDescent="0.3">
      <c r="P59" s="5"/>
      <c r="Q59" s="5"/>
      <c r="S59" s="6"/>
    </row>
    <row r="60" spans="1:19" x14ac:dyDescent="0.3">
      <c r="P60" s="6"/>
      <c r="Q60" s="6"/>
    </row>
    <row r="61" spans="1:19" x14ac:dyDescent="0.3">
      <c r="P61" s="6"/>
      <c r="Q61" s="6"/>
    </row>
    <row r="62" spans="1:19" x14ac:dyDescent="0.3">
      <c r="P62" s="6"/>
      <c r="Q62" s="6"/>
    </row>
    <row r="63" spans="1:19" x14ac:dyDescent="0.3">
      <c r="P63" s="6"/>
      <c r="Q63" s="6"/>
    </row>
    <row r="64" spans="1:19" x14ac:dyDescent="0.3">
      <c r="P64" s="6"/>
      <c r="Q64" s="6"/>
    </row>
    <row r="65" spans="16:17" x14ac:dyDescent="0.3">
      <c r="P65" s="6"/>
      <c r="Q65" s="6"/>
    </row>
    <row r="66" spans="16:17" x14ac:dyDescent="0.3">
      <c r="P66" s="6"/>
      <c r="Q66" s="6"/>
    </row>
    <row r="67" spans="16:17" x14ac:dyDescent="0.3">
      <c r="P67" s="6"/>
      <c r="Q67" s="6"/>
    </row>
  </sheetData>
  <pageMargins left="0.7" right="0.7" top="0.75" bottom="0.75" header="0.3" footer="0.3"/>
  <pageSetup paperSize="9" scale="4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4D732-D378-474B-B14E-608519862F39}">
  <sheetPr>
    <tabColor rgb="FFFFC000"/>
  </sheetPr>
  <dimension ref="A1:W67"/>
  <sheetViews>
    <sheetView showGridLines="0" topLeftCell="A32" zoomScale="80" zoomScaleNormal="80" zoomScaleSheetLayoutView="40" workbookViewId="0">
      <selection activeCell="D83" sqref="D83"/>
    </sheetView>
  </sheetViews>
  <sheetFormatPr defaultColWidth="11.44140625" defaultRowHeight="14.4" x14ac:dyDescent="0.3"/>
  <cols>
    <col min="1" max="2" width="48.5546875" style="6" customWidth="1"/>
    <col min="3" max="3" width="10.5546875" style="6" customWidth="1"/>
    <col min="4" max="4" width="19.21875" style="6" customWidth="1"/>
    <col min="5" max="15" width="20.77734375" style="6" customWidth="1"/>
    <col min="16" max="17" width="20.77734375" style="4" customWidth="1"/>
    <col min="18" max="19" width="20.77734375" style="5" customWidth="1"/>
    <col min="20" max="21" width="20.77734375" style="6" customWidth="1"/>
    <col min="22" max="22" width="16.21875" style="6" customWidth="1"/>
    <col min="23" max="16384" width="11.44140625" style="6"/>
  </cols>
  <sheetData>
    <row r="1" spans="1:23" x14ac:dyDescent="0.3">
      <c r="A1" s="1" t="s">
        <v>0</v>
      </c>
      <c r="B1" s="1" t="str">
        <f>'S.05.01.01 NL'!B1</f>
        <v>Obdobie</v>
      </c>
      <c r="C1" s="35">
        <f>'S.05.01.01 NL'!C1</f>
        <v>45657</v>
      </c>
    </row>
    <row r="2" spans="1:23" x14ac:dyDescent="0.3">
      <c r="A2" s="7" t="s">
        <v>2</v>
      </c>
      <c r="B2" s="7" t="s">
        <v>3</v>
      </c>
      <c r="C2" s="8"/>
    </row>
    <row r="3" spans="1:23" x14ac:dyDescent="0.3">
      <c r="A3" s="9"/>
      <c r="B3" s="9"/>
      <c r="C3" s="8"/>
    </row>
    <row r="4" spans="1:23" x14ac:dyDescent="0.3">
      <c r="A4" s="7" t="s">
        <v>110</v>
      </c>
      <c r="B4" s="7" t="s">
        <v>111</v>
      </c>
      <c r="C4" s="25"/>
      <c r="P4" s="5"/>
      <c r="Q4" s="5"/>
      <c r="S4" s="6"/>
      <c r="W4" s="4"/>
    </row>
    <row r="5" spans="1:23" x14ac:dyDescent="0.3">
      <c r="A5" s="11" t="s">
        <v>199</v>
      </c>
      <c r="B5" s="11" t="s">
        <v>200</v>
      </c>
      <c r="C5" s="25"/>
      <c r="P5" s="5"/>
      <c r="Q5" s="5"/>
      <c r="S5" s="6"/>
      <c r="W5" s="4"/>
    </row>
    <row r="6" spans="1:23" ht="57.6" x14ac:dyDescent="0.3">
      <c r="C6" s="25"/>
      <c r="D6" s="12" t="str">
        <f>'S.05.01.01 NL'!D6</f>
        <v>Spolu poisťovne a pobočky poisťovní z iných členských štátov</v>
      </c>
      <c r="E6" s="12" t="str">
        <f>'S.05.01.01 NL'!E6</f>
        <v xml:space="preserve">Spolu poisťovne </v>
      </c>
      <c r="F6" s="12" t="str">
        <f>'S.05.01.01 NL'!F6</f>
        <v>Spolu pobočky poisťovní z iných členských štátov</v>
      </c>
      <c r="G6" s="12" t="str">
        <f>'S.05.01.01 NL'!G6</f>
        <v>Spolu členovia SLASPO 1)</v>
      </c>
      <c r="H6" s="12" t="str">
        <f>'S.05.01.01 NL'!H6</f>
        <v>Allianz - Slovenská poisťovňa, a. s.</v>
      </c>
      <c r="I6" s="12" t="str">
        <f>'S.05.01.01 NL'!I6</f>
        <v>BNP Paribas Cardif Poisťovňa, a. s.</v>
      </c>
      <c r="J6" s="12" t="str">
        <f>'S.05.01.01 NL'!J6</f>
        <v>ČSOB Poisťovňa, a. s.</v>
      </c>
      <c r="K6" s="12" t="str">
        <f>'S.05.01.01 NL'!K6</f>
        <v>Komunálna poisťovňa a. s., Vienna Insurance Group</v>
      </c>
      <c r="L6" s="12" t="str">
        <f>'S.05.01.01 NL'!L6</f>
        <v>KOOPERATIVA poisťovňa, a. s., Vienna Insurance Group</v>
      </c>
      <c r="M6" s="12" t="str">
        <f>'S.05.01.01 NL'!M6</f>
        <v>NN Životná poisťovňa, a. s.</v>
      </c>
      <c r="N6" s="12" t="str">
        <f>'S.05.01.01 NL'!N6</f>
        <v>Union poisťovňa, a. s.</v>
      </c>
      <c r="O6" s="12" t="str">
        <f>'S.05.01.01 NL'!O6</f>
        <v>Wüstenrot poisťovňa, a. s.</v>
      </c>
      <c r="P6" s="12" t="str">
        <f>'S.05.01.01 NL'!P6</f>
        <v>Colonnade Insurance S.A., pobočka poisťovne z iného členského štátu</v>
      </c>
      <c r="Q6" s="12" t="str">
        <f>'S.05.01.01 NL'!Q6</f>
        <v xml:space="preserve">Generali Poisťovňa, pobočka poisťovne z iného členského štátu </v>
      </c>
      <c r="R6" s="12" t="str">
        <f>'S.05.01.01 NL'!R6</f>
        <v>MetLife Europe d. a. c., pobočka poisťovne z iného členského štátu</v>
      </c>
      <c r="S6" s="12" t="str">
        <f>'S.05.01.01 NL'!S6</f>
        <v xml:space="preserve">UNIQA pojišťovna, a.s., pobočka poisťovne z iného členského štátu </v>
      </c>
      <c r="T6" s="12" t="str">
        <f>'S.05.01.01 NL'!T6</f>
        <v>YOUPLUS Životná poisťovňa, pobočka poisťovne z iného členského štátu</v>
      </c>
      <c r="U6" s="12" t="str">
        <f>'S.05.01.01 NL'!U6</f>
        <v xml:space="preserve">Slovenská kancelária poisťovateľov </v>
      </c>
    </row>
    <row r="7" spans="1:23" x14ac:dyDescent="0.3">
      <c r="C7" s="25"/>
      <c r="D7" s="30" t="s">
        <v>201</v>
      </c>
      <c r="E7" s="30" t="s">
        <v>201</v>
      </c>
      <c r="F7" s="30" t="s">
        <v>201</v>
      </c>
      <c r="G7" s="30" t="s">
        <v>201</v>
      </c>
      <c r="H7" s="30" t="s">
        <v>201</v>
      </c>
      <c r="I7" s="30" t="s">
        <v>201</v>
      </c>
      <c r="J7" s="30" t="s">
        <v>201</v>
      </c>
      <c r="K7" s="30" t="s">
        <v>201</v>
      </c>
      <c r="L7" s="30" t="s">
        <v>201</v>
      </c>
      <c r="M7" s="30" t="s">
        <v>201</v>
      </c>
      <c r="N7" s="30" t="s">
        <v>201</v>
      </c>
      <c r="O7" s="30" t="s">
        <v>201</v>
      </c>
      <c r="P7" s="30" t="s">
        <v>201</v>
      </c>
      <c r="Q7" s="30" t="s">
        <v>201</v>
      </c>
      <c r="R7" s="30" t="s">
        <v>201</v>
      </c>
      <c r="S7" s="30" t="s">
        <v>201</v>
      </c>
      <c r="T7" s="30" t="s">
        <v>201</v>
      </c>
      <c r="U7" s="30" t="s">
        <v>201</v>
      </c>
    </row>
    <row r="8" spans="1:23" x14ac:dyDescent="0.3">
      <c r="A8" s="16" t="s">
        <v>26</v>
      </c>
      <c r="B8" s="16" t="s">
        <v>27</v>
      </c>
      <c r="C8" s="17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3" x14ac:dyDescent="0.3">
      <c r="A9" s="19" t="s">
        <v>113</v>
      </c>
      <c r="B9" s="19" t="s">
        <v>114</v>
      </c>
      <c r="C9" s="17" t="s">
        <v>115</v>
      </c>
      <c r="D9" s="20">
        <f>E9+F9</f>
        <v>380758538.62</v>
      </c>
      <c r="E9" s="20">
        <v>330710661.02999997</v>
      </c>
      <c r="F9" s="20">
        <v>50047877.590000004</v>
      </c>
      <c r="G9" s="20">
        <f>SUM(H9:U9)</f>
        <v>380758537.94566149</v>
      </c>
      <c r="H9" s="20">
        <v>52573500.469999976</v>
      </c>
      <c r="I9" s="20">
        <v>0</v>
      </c>
      <c r="J9" s="20">
        <v>6267637.6211038455</v>
      </c>
      <c r="K9" s="20">
        <v>11240569.300000001</v>
      </c>
      <c r="L9" s="20">
        <v>248976729.44</v>
      </c>
      <c r="M9" s="20">
        <v>6254196.7300000004</v>
      </c>
      <c r="N9" s="20">
        <v>691979.70455769636</v>
      </c>
      <c r="O9" s="20">
        <v>4706047.09</v>
      </c>
      <c r="P9" s="20">
        <v>0</v>
      </c>
      <c r="Q9" s="20">
        <v>16870649.59</v>
      </c>
      <c r="R9" s="20">
        <v>8767642</v>
      </c>
      <c r="S9" s="20">
        <v>24409586</v>
      </c>
      <c r="T9" s="20">
        <v>0</v>
      </c>
      <c r="U9" s="20">
        <v>0</v>
      </c>
    </row>
    <row r="10" spans="1:23" x14ac:dyDescent="0.3">
      <c r="A10" s="19" t="s">
        <v>37</v>
      </c>
      <c r="B10" s="19" t="s">
        <v>38</v>
      </c>
      <c r="C10" s="17" t="s">
        <v>116</v>
      </c>
      <c r="D10" s="20">
        <f t="shared" ref="D10:D11" si="0">E10+F10</f>
        <v>628621.03</v>
      </c>
      <c r="E10" s="20">
        <v>413807.03</v>
      </c>
      <c r="F10" s="20">
        <v>214814</v>
      </c>
      <c r="G10" s="20">
        <f>SUM(H10:U10)</f>
        <v>628620.72133562178</v>
      </c>
      <c r="H10" s="20">
        <v>0</v>
      </c>
      <c r="I10" s="20">
        <v>0</v>
      </c>
      <c r="J10" s="20">
        <v>0</v>
      </c>
      <c r="K10" s="20">
        <v>60103.519999999997</v>
      </c>
      <c r="L10" s="20">
        <v>322154.56</v>
      </c>
      <c r="M10" s="20">
        <v>26804.26</v>
      </c>
      <c r="N10" s="20">
        <v>2469.6913356218211</v>
      </c>
      <c r="O10" s="20">
        <v>2274.69</v>
      </c>
      <c r="P10" s="20">
        <v>0</v>
      </c>
      <c r="Q10" s="20">
        <v>0</v>
      </c>
      <c r="R10" s="20">
        <v>0</v>
      </c>
      <c r="S10" s="20">
        <v>214814</v>
      </c>
      <c r="T10" s="20">
        <v>0</v>
      </c>
      <c r="U10" s="20">
        <v>0</v>
      </c>
    </row>
    <row r="11" spans="1:23" x14ac:dyDescent="0.3">
      <c r="A11" s="19" t="s">
        <v>40</v>
      </c>
      <c r="B11" s="19" t="s">
        <v>41</v>
      </c>
      <c r="C11" s="17" t="s">
        <v>117</v>
      </c>
      <c r="D11" s="20">
        <f t="shared" si="0"/>
        <v>380129917.59000003</v>
      </c>
      <c r="E11" s="20">
        <v>330296854</v>
      </c>
      <c r="F11" s="20">
        <v>49833063.590000004</v>
      </c>
      <c r="G11" s="20">
        <f>SUM(H11:U11)</f>
        <v>380129917.2243259</v>
      </c>
      <c r="H11" s="20">
        <v>52573500.469999976</v>
      </c>
      <c r="I11" s="20">
        <v>0</v>
      </c>
      <c r="J11" s="20">
        <v>6267637.6211038455</v>
      </c>
      <c r="K11" s="20">
        <v>11180465.779999999</v>
      </c>
      <c r="L11" s="20">
        <v>248654574.88</v>
      </c>
      <c r="M11" s="20">
        <v>6227392.4699999997</v>
      </c>
      <c r="N11" s="20">
        <v>689510.01322207449</v>
      </c>
      <c r="O11" s="20">
        <v>4703772.3999999994</v>
      </c>
      <c r="P11" s="20">
        <v>0</v>
      </c>
      <c r="Q11" s="20">
        <v>16870649.59</v>
      </c>
      <c r="R11" s="20">
        <v>8767642</v>
      </c>
      <c r="S11" s="20">
        <v>24194772</v>
      </c>
      <c r="T11" s="20">
        <v>0</v>
      </c>
      <c r="U11" s="20">
        <v>0</v>
      </c>
    </row>
    <row r="12" spans="1:23" x14ac:dyDescent="0.3">
      <c r="A12" s="16" t="s">
        <v>43</v>
      </c>
      <c r="B12" s="16" t="s">
        <v>44</v>
      </c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spans="1:23" x14ac:dyDescent="0.3">
      <c r="A13" s="19" t="s">
        <v>113</v>
      </c>
      <c r="B13" s="19" t="s">
        <v>114</v>
      </c>
      <c r="C13" s="17" t="s">
        <v>118</v>
      </c>
      <c r="D13" s="20">
        <f t="shared" ref="D13:D15" si="1">E13+F13</f>
        <v>381371487.56000006</v>
      </c>
      <c r="E13" s="20">
        <v>331362166.97000003</v>
      </c>
      <c r="F13" s="20">
        <v>50009320.590000004</v>
      </c>
      <c r="G13" s="20">
        <f>SUM(H13:U13)</f>
        <v>381371487.00566161</v>
      </c>
      <c r="H13" s="20">
        <v>52573500.469999999</v>
      </c>
      <c r="I13" s="20">
        <v>0</v>
      </c>
      <c r="J13" s="20">
        <v>6267637.6211038455</v>
      </c>
      <c r="K13" s="20">
        <v>11307752.93</v>
      </c>
      <c r="L13" s="20">
        <v>249483335.12</v>
      </c>
      <c r="M13" s="20">
        <v>6254196.7300000004</v>
      </c>
      <c r="N13" s="20">
        <v>706116.82455769647</v>
      </c>
      <c r="O13" s="20">
        <v>4769626.7200000035</v>
      </c>
      <c r="P13" s="20">
        <v>0</v>
      </c>
      <c r="Q13" s="20">
        <v>16870649.59</v>
      </c>
      <c r="R13" s="20">
        <v>8767642</v>
      </c>
      <c r="S13" s="20">
        <v>24371029</v>
      </c>
      <c r="T13" s="20">
        <v>0</v>
      </c>
      <c r="U13" s="20">
        <v>0</v>
      </c>
    </row>
    <row r="14" spans="1:23" x14ac:dyDescent="0.3">
      <c r="A14" s="19" t="s">
        <v>37</v>
      </c>
      <c r="B14" s="19" t="s">
        <v>38</v>
      </c>
      <c r="C14" s="17" t="s">
        <v>119</v>
      </c>
      <c r="D14" s="20">
        <f t="shared" si="1"/>
        <v>633729.30000000005</v>
      </c>
      <c r="E14" s="20">
        <v>416435.3</v>
      </c>
      <c r="F14" s="20">
        <v>217294</v>
      </c>
      <c r="G14" s="20">
        <f>SUM(H14:U14)</f>
        <v>633728.9913356218</v>
      </c>
      <c r="H14" s="20">
        <v>0</v>
      </c>
      <c r="I14" s="20">
        <v>0</v>
      </c>
      <c r="J14" s="20">
        <v>0</v>
      </c>
      <c r="K14" s="20">
        <v>63219.43</v>
      </c>
      <c r="L14" s="20">
        <v>322154.56</v>
      </c>
      <c r="M14" s="20">
        <v>26804.26</v>
      </c>
      <c r="N14" s="20">
        <v>2469.6913356218138</v>
      </c>
      <c r="O14" s="20">
        <v>1787.0500000000002</v>
      </c>
      <c r="P14" s="20">
        <v>0</v>
      </c>
      <c r="Q14" s="20">
        <v>0</v>
      </c>
      <c r="R14" s="20">
        <v>0</v>
      </c>
      <c r="S14" s="20">
        <v>217294</v>
      </c>
      <c r="T14" s="20">
        <v>0</v>
      </c>
      <c r="U14" s="20">
        <v>0</v>
      </c>
    </row>
    <row r="15" spans="1:23" x14ac:dyDescent="0.3">
      <c r="A15" s="19" t="s">
        <v>40</v>
      </c>
      <c r="B15" s="19" t="s">
        <v>41</v>
      </c>
      <c r="C15" s="17" t="s">
        <v>120</v>
      </c>
      <c r="D15" s="20">
        <f t="shared" si="1"/>
        <v>380737758.25999999</v>
      </c>
      <c r="E15" s="20">
        <v>330945731.67000002</v>
      </c>
      <c r="F15" s="20">
        <v>49792026.590000004</v>
      </c>
      <c r="G15" s="20">
        <f>SUM(H15:U15)</f>
        <v>380737758.01432598</v>
      </c>
      <c r="H15" s="20">
        <v>52573500.469999999</v>
      </c>
      <c r="I15" s="20">
        <v>0</v>
      </c>
      <c r="J15" s="20">
        <v>6267637.6211038455</v>
      </c>
      <c r="K15" s="20">
        <v>11244533.5</v>
      </c>
      <c r="L15" s="20">
        <v>249161180.56</v>
      </c>
      <c r="M15" s="20">
        <v>6227392.4699999997</v>
      </c>
      <c r="N15" s="20">
        <v>703647.13322207471</v>
      </c>
      <c r="O15" s="20">
        <v>4767839.6700000037</v>
      </c>
      <c r="P15" s="20">
        <v>0</v>
      </c>
      <c r="Q15" s="20">
        <v>16870649.59</v>
      </c>
      <c r="R15" s="20">
        <v>8767642</v>
      </c>
      <c r="S15" s="20">
        <v>24153735</v>
      </c>
      <c r="T15" s="20">
        <v>0</v>
      </c>
      <c r="U15" s="20">
        <v>0</v>
      </c>
    </row>
    <row r="16" spans="1:23" x14ac:dyDescent="0.3">
      <c r="A16" s="16" t="s">
        <v>50</v>
      </c>
      <c r="B16" s="16" t="s">
        <v>51</v>
      </c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spans="1:23" x14ac:dyDescent="0.3">
      <c r="A17" s="19" t="s">
        <v>113</v>
      </c>
      <c r="B17" s="19" t="s">
        <v>114</v>
      </c>
      <c r="C17" s="17" t="s">
        <v>121</v>
      </c>
      <c r="D17" s="20">
        <f t="shared" ref="D17:D20" si="2">E17+F17</f>
        <v>345816323.5524345</v>
      </c>
      <c r="E17" s="20">
        <v>304481636.97243452</v>
      </c>
      <c r="F17" s="20">
        <v>41334686.579999998</v>
      </c>
      <c r="G17" s="20">
        <f>SUM(H17:U17)</f>
        <v>345816323.53956497</v>
      </c>
      <c r="H17" s="20">
        <v>72751639.839999959</v>
      </c>
      <c r="I17" s="20">
        <v>0</v>
      </c>
      <c r="J17" s="20">
        <v>11452244.94149236</v>
      </c>
      <c r="K17" s="20">
        <v>18860486.300000001</v>
      </c>
      <c r="L17" s="20">
        <v>172480547.41999999</v>
      </c>
      <c r="M17" s="20">
        <v>18757256.782434363</v>
      </c>
      <c r="N17" s="20">
        <v>3612222.0456383103</v>
      </c>
      <c r="O17" s="20">
        <v>6567239.6299999999</v>
      </c>
      <c r="P17" s="20">
        <v>0</v>
      </c>
      <c r="Q17" s="20">
        <v>128267.58000000185</v>
      </c>
      <c r="R17" s="20">
        <v>29522786</v>
      </c>
      <c r="S17" s="20">
        <v>11683633</v>
      </c>
      <c r="T17" s="20">
        <v>0</v>
      </c>
      <c r="U17" s="20">
        <v>0</v>
      </c>
    </row>
    <row r="18" spans="1:23" x14ac:dyDescent="0.3">
      <c r="A18" s="19" t="s">
        <v>37</v>
      </c>
      <c r="B18" s="19" t="s">
        <v>38</v>
      </c>
      <c r="C18" s="17" t="s">
        <v>122</v>
      </c>
      <c r="D18" s="20">
        <f t="shared" si="2"/>
        <v>68992.11</v>
      </c>
      <c r="E18" s="20">
        <v>53944.11</v>
      </c>
      <c r="F18" s="20">
        <v>15048</v>
      </c>
      <c r="G18" s="20">
        <f>SUM(H18:U18)</f>
        <v>68991.851126149355</v>
      </c>
      <c r="H18" s="20">
        <v>0</v>
      </c>
      <c r="I18" s="20">
        <v>0</v>
      </c>
      <c r="J18" s="20">
        <v>0</v>
      </c>
      <c r="K18" s="20">
        <v>6945.85</v>
      </c>
      <c r="L18" s="20">
        <v>25547.19</v>
      </c>
      <c r="M18" s="20">
        <v>13317.64</v>
      </c>
      <c r="N18" s="20">
        <v>36929.741126149354</v>
      </c>
      <c r="O18" s="20">
        <v>-28796.57</v>
      </c>
      <c r="P18" s="20">
        <v>0</v>
      </c>
      <c r="Q18" s="20">
        <v>0</v>
      </c>
      <c r="R18" s="20">
        <v>0</v>
      </c>
      <c r="S18" s="20">
        <v>15048</v>
      </c>
      <c r="T18" s="20">
        <v>0</v>
      </c>
      <c r="U18" s="20">
        <v>0</v>
      </c>
    </row>
    <row r="19" spans="1:23" x14ac:dyDescent="0.3">
      <c r="A19" s="19" t="s">
        <v>40</v>
      </c>
      <c r="B19" s="19" t="s">
        <v>41</v>
      </c>
      <c r="C19" s="17" t="s">
        <v>123</v>
      </c>
      <c r="D19" s="20">
        <f t="shared" si="2"/>
        <v>345747331.44243437</v>
      </c>
      <c r="E19" s="20">
        <v>304427692.86243439</v>
      </c>
      <c r="F19" s="20">
        <v>41319638.579999998</v>
      </c>
      <c r="G19" s="20">
        <f>SUM(H19:U19)</f>
        <v>345747331.68843877</v>
      </c>
      <c r="H19" s="20">
        <v>72751639.839999959</v>
      </c>
      <c r="I19" s="20">
        <v>0</v>
      </c>
      <c r="J19" s="20">
        <v>11452244.94149236</v>
      </c>
      <c r="K19" s="20">
        <v>18853540.449999999</v>
      </c>
      <c r="L19" s="20">
        <v>172455000.22999999</v>
      </c>
      <c r="M19" s="20">
        <v>18743939.142434362</v>
      </c>
      <c r="N19" s="20">
        <v>3575292.3045121608</v>
      </c>
      <c r="O19" s="20">
        <v>6596036.2000000002</v>
      </c>
      <c r="P19" s="20">
        <v>0</v>
      </c>
      <c r="Q19" s="20">
        <v>128267.58000000185</v>
      </c>
      <c r="R19" s="20">
        <v>29522786</v>
      </c>
      <c r="S19" s="20">
        <v>11668585</v>
      </c>
      <c r="T19" s="20">
        <v>0</v>
      </c>
      <c r="U19" s="20">
        <v>0</v>
      </c>
    </row>
    <row r="20" spans="1:23" x14ac:dyDescent="0.3">
      <c r="A20" s="16" t="s">
        <v>57</v>
      </c>
      <c r="B20" s="21" t="s">
        <v>58</v>
      </c>
      <c r="C20" s="17" t="s">
        <v>124</v>
      </c>
      <c r="D20" s="20">
        <f t="shared" si="2"/>
        <v>38348220.130000003</v>
      </c>
      <c r="E20" s="20">
        <v>23061723.98</v>
      </c>
      <c r="F20" s="20">
        <v>15286496.15</v>
      </c>
      <c r="G20" s="20">
        <f>SUM(H20:U20)</f>
        <v>38348220.541878372</v>
      </c>
      <c r="H20" s="20">
        <v>1837113.2</v>
      </c>
      <c r="I20" s="20">
        <v>0</v>
      </c>
      <c r="J20" s="20">
        <v>1487531.3592632068</v>
      </c>
      <c r="K20" s="20">
        <v>895343.63</v>
      </c>
      <c r="L20" s="20">
        <v>15998487.460000001</v>
      </c>
      <c r="M20" s="20">
        <v>617977.26</v>
      </c>
      <c r="N20" s="20">
        <v>302997.05261516222</v>
      </c>
      <c r="O20" s="20">
        <v>1922274.43</v>
      </c>
      <c r="P20" s="20">
        <v>0</v>
      </c>
      <c r="Q20" s="20">
        <v>349266.14999999997</v>
      </c>
      <c r="R20" s="20">
        <v>10219640</v>
      </c>
      <c r="S20" s="20">
        <v>4717590</v>
      </c>
      <c r="T20" s="20">
        <v>0</v>
      </c>
      <c r="U20" s="20">
        <v>0</v>
      </c>
    </row>
    <row r="21" spans="1:23" x14ac:dyDescent="0.3">
      <c r="A21" s="22" t="s">
        <v>60</v>
      </c>
      <c r="B21" s="22" t="s">
        <v>61</v>
      </c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</row>
    <row r="22" spans="1:23" x14ac:dyDescent="0.3">
      <c r="A22" s="23" t="s">
        <v>113</v>
      </c>
      <c r="B22" s="23" t="s">
        <v>125</v>
      </c>
      <c r="C22" s="17" t="s">
        <v>126</v>
      </c>
      <c r="D22" s="18"/>
      <c r="E22" s="20">
        <v>11738083.25</v>
      </c>
      <c r="F22" s="18"/>
      <c r="G22" s="20">
        <f>SUM(H22:U22)</f>
        <v>11738084.188960135</v>
      </c>
      <c r="H22" s="20">
        <v>518257.48</v>
      </c>
      <c r="I22" s="20">
        <v>0</v>
      </c>
      <c r="J22" s="20">
        <v>414758.47899482748</v>
      </c>
      <c r="K22" s="20">
        <v>718180.33</v>
      </c>
      <c r="L22" s="20">
        <v>8522953.2400000002</v>
      </c>
      <c r="M22" s="20">
        <v>20807.259999999998</v>
      </c>
      <c r="N22" s="20">
        <v>8886.4599653081423</v>
      </c>
      <c r="O22" s="20">
        <v>1534240.94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</row>
    <row r="23" spans="1:23" x14ac:dyDescent="0.3">
      <c r="A23" s="23" t="s">
        <v>37</v>
      </c>
      <c r="B23" s="23" t="s">
        <v>68</v>
      </c>
      <c r="C23" s="17" t="s">
        <v>127</v>
      </c>
      <c r="D23" s="18"/>
      <c r="E23" s="20">
        <v>0</v>
      </c>
      <c r="F23" s="18"/>
      <c r="G23" s="20">
        <f>SUM(H23:U23)</f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31"/>
      <c r="W23" s="31"/>
    </row>
    <row r="24" spans="1:23" x14ac:dyDescent="0.3">
      <c r="A24" s="23" t="s">
        <v>40</v>
      </c>
      <c r="B24" s="23" t="s">
        <v>70</v>
      </c>
      <c r="C24" s="17" t="s">
        <v>128</v>
      </c>
      <c r="D24" s="18"/>
      <c r="E24" s="20">
        <v>11738083.25</v>
      </c>
      <c r="F24" s="18"/>
      <c r="G24" s="20">
        <f>SUM(H24:U24)</f>
        <v>11738084.188960135</v>
      </c>
      <c r="H24" s="20">
        <v>518257.48</v>
      </c>
      <c r="I24" s="20">
        <v>0</v>
      </c>
      <c r="J24" s="20">
        <v>414758.47899482748</v>
      </c>
      <c r="K24" s="20">
        <v>718180.33</v>
      </c>
      <c r="L24" s="20">
        <v>8522953.2400000002</v>
      </c>
      <c r="M24" s="20">
        <v>20807.259999999998</v>
      </c>
      <c r="N24" s="20">
        <v>8886.4599653081423</v>
      </c>
      <c r="O24" s="20">
        <v>1534240.94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31"/>
      <c r="W24" s="31"/>
    </row>
    <row r="25" spans="1:23" x14ac:dyDescent="0.3">
      <c r="A25" s="22" t="s">
        <v>72</v>
      </c>
      <c r="B25" s="22" t="s">
        <v>73</v>
      </c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31"/>
      <c r="W25" s="31"/>
    </row>
    <row r="26" spans="1:23" x14ac:dyDescent="0.3">
      <c r="A26" s="23" t="s">
        <v>113</v>
      </c>
      <c r="B26" s="23" t="s">
        <v>125</v>
      </c>
      <c r="C26" s="17" t="s">
        <v>129</v>
      </c>
      <c r="D26" s="18"/>
      <c r="E26" s="20">
        <v>44400.72</v>
      </c>
      <c r="F26" s="18"/>
      <c r="G26" s="20">
        <f>SUM(H26:U26)</f>
        <v>44400.01477978113</v>
      </c>
      <c r="H26" s="20">
        <v>110803.68</v>
      </c>
      <c r="I26" s="20">
        <v>0</v>
      </c>
      <c r="J26" s="20">
        <v>205833.51</v>
      </c>
      <c r="K26" s="20">
        <v>43834.19</v>
      </c>
      <c r="L26" s="20">
        <v>-443414.68</v>
      </c>
      <c r="M26" s="20">
        <v>123109.53</v>
      </c>
      <c r="N26" s="20">
        <v>4233.7847797811182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31"/>
      <c r="W26" s="31"/>
    </row>
    <row r="27" spans="1:23" x14ac:dyDescent="0.3">
      <c r="A27" s="23" t="s">
        <v>37</v>
      </c>
      <c r="B27" s="23" t="s">
        <v>68</v>
      </c>
      <c r="C27" s="17" t="s">
        <v>130</v>
      </c>
      <c r="D27" s="18"/>
      <c r="E27" s="20">
        <v>0</v>
      </c>
      <c r="F27" s="18"/>
      <c r="G27" s="20">
        <f>SUM(H27:U27)</f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31"/>
      <c r="W27" s="31"/>
    </row>
    <row r="28" spans="1:23" x14ac:dyDescent="0.3">
      <c r="A28" s="23" t="s">
        <v>40</v>
      </c>
      <c r="B28" s="23" t="s">
        <v>70</v>
      </c>
      <c r="C28" s="17" t="s">
        <v>131</v>
      </c>
      <c r="D28" s="18"/>
      <c r="E28" s="20">
        <v>44400.72</v>
      </c>
      <c r="F28" s="18"/>
      <c r="G28" s="20">
        <f>SUM(H28:U28)</f>
        <v>44400.01477978113</v>
      </c>
      <c r="H28" s="20">
        <v>110803.68</v>
      </c>
      <c r="I28" s="20">
        <v>0</v>
      </c>
      <c r="J28" s="20">
        <v>205833.51</v>
      </c>
      <c r="K28" s="20">
        <v>43834.19</v>
      </c>
      <c r="L28" s="20">
        <v>-443414.68</v>
      </c>
      <c r="M28" s="20">
        <v>123109.53</v>
      </c>
      <c r="N28" s="20">
        <v>4233.7847797811182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31"/>
      <c r="W28" s="31"/>
    </row>
    <row r="29" spans="1:23" x14ac:dyDescent="0.3">
      <c r="A29" s="22" t="s">
        <v>79</v>
      </c>
      <c r="B29" s="22" t="s">
        <v>80</v>
      </c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31"/>
      <c r="W29" s="31"/>
    </row>
    <row r="30" spans="1:23" x14ac:dyDescent="0.3">
      <c r="A30" s="23" t="s">
        <v>113</v>
      </c>
      <c r="B30" s="23" t="s">
        <v>125</v>
      </c>
      <c r="C30" s="17" t="s">
        <v>132</v>
      </c>
      <c r="D30" s="18"/>
      <c r="E30" s="20">
        <v>2887412.82</v>
      </c>
      <c r="F30" s="18"/>
      <c r="G30" s="20">
        <f>SUM(H30:U30)</f>
        <v>2887413.4021291276</v>
      </c>
      <c r="H30" s="20">
        <v>1014813.6</v>
      </c>
      <c r="I30" s="20">
        <v>0</v>
      </c>
      <c r="J30" s="20">
        <v>289683.29790311377</v>
      </c>
      <c r="K30" s="20">
        <v>64813.02</v>
      </c>
      <c r="L30" s="20">
        <v>1328375.74</v>
      </c>
      <c r="M30" s="20">
        <v>14118.46</v>
      </c>
      <c r="N30" s="20">
        <v>175609.28422601428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31"/>
      <c r="W30" s="31"/>
    </row>
    <row r="31" spans="1:23" x14ac:dyDescent="0.3">
      <c r="A31" s="23" t="s">
        <v>37</v>
      </c>
      <c r="B31" s="23" t="s">
        <v>68</v>
      </c>
      <c r="C31" s="17" t="s">
        <v>133</v>
      </c>
      <c r="D31" s="18"/>
      <c r="E31" s="20">
        <v>0</v>
      </c>
      <c r="F31" s="18"/>
      <c r="G31" s="20">
        <f>SUM(H31:U31)</f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31"/>
      <c r="W31" s="31"/>
    </row>
    <row r="32" spans="1:23" x14ac:dyDescent="0.3">
      <c r="A32" s="23" t="s">
        <v>40</v>
      </c>
      <c r="B32" s="23" t="s">
        <v>70</v>
      </c>
      <c r="C32" s="17" t="s">
        <v>134</v>
      </c>
      <c r="D32" s="18"/>
      <c r="E32" s="20">
        <v>2887412.82</v>
      </c>
      <c r="F32" s="18"/>
      <c r="G32" s="20">
        <f>SUM(H32:U32)</f>
        <v>2887413.4021291276</v>
      </c>
      <c r="H32" s="20">
        <v>1014813.6</v>
      </c>
      <c r="I32" s="20">
        <v>0</v>
      </c>
      <c r="J32" s="20">
        <v>289683.29790311377</v>
      </c>
      <c r="K32" s="20">
        <v>64813.02</v>
      </c>
      <c r="L32" s="20">
        <v>1328375.74</v>
      </c>
      <c r="M32" s="20">
        <v>14118.46</v>
      </c>
      <c r="N32" s="20">
        <v>175609.28422601428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31"/>
      <c r="W32" s="31"/>
    </row>
    <row r="33" spans="1:23" x14ac:dyDescent="0.3">
      <c r="A33" s="22" t="s">
        <v>86</v>
      </c>
      <c r="B33" s="22" t="s">
        <v>87</v>
      </c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31"/>
      <c r="W33" s="31"/>
    </row>
    <row r="34" spans="1:23" x14ac:dyDescent="0.3">
      <c r="A34" s="23" t="s">
        <v>113</v>
      </c>
      <c r="B34" s="23" t="s">
        <v>125</v>
      </c>
      <c r="C34" s="17" t="s">
        <v>135</v>
      </c>
      <c r="D34" s="18"/>
      <c r="E34" s="20">
        <v>7753692.1399999997</v>
      </c>
      <c r="F34" s="18"/>
      <c r="G34" s="20">
        <f>SUM(H34:U34)</f>
        <v>7753692.5332284924</v>
      </c>
      <c r="H34" s="20">
        <v>304042.12</v>
      </c>
      <c r="I34" s="20">
        <v>0</v>
      </c>
      <c r="J34" s="20">
        <v>0</v>
      </c>
      <c r="K34" s="20">
        <v>85807</v>
      </c>
      <c r="L34" s="20">
        <v>7152261.8600000003</v>
      </c>
      <c r="M34" s="20">
        <v>171922.31</v>
      </c>
      <c r="N34" s="20">
        <v>34841.39322849259</v>
      </c>
      <c r="O34" s="20">
        <v>4817.8500000000004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31"/>
      <c r="W34" s="31"/>
    </row>
    <row r="35" spans="1:23" x14ac:dyDescent="0.3">
      <c r="A35" s="23" t="s">
        <v>37</v>
      </c>
      <c r="B35" s="23" t="s">
        <v>68</v>
      </c>
      <c r="C35" s="17" t="s">
        <v>136</v>
      </c>
      <c r="D35" s="18"/>
      <c r="E35" s="20">
        <v>585255.26</v>
      </c>
      <c r="F35" s="18"/>
      <c r="G35" s="20">
        <f>SUM(H35:U35)</f>
        <v>585255.51965253311</v>
      </c>
      <c r="H35" s="20">
        <v>0</v>
      </c>
      <c r="I35" s="20">
        <v>0</v>
      </c>
      <c r="J35" s="20">
        <v>0</v>
      </c>
      <c r="K35" s="20">
        <v>17290.91</v>
      </c>
      <c r="L35" s="20">
        <v>561688.69999999995</v>
      </c>
      <c r="M35" s="20">
        <v>5544.06</v>
      </c>
      <c r="N35" s="20">
        <v>387.25965253315826</v>
      </c>
      <c r="O35" s="20">
        <v>344.59000000000003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31"/>
      <c r="W35" s="31"/>
    </row>
    <row r="36" spans="1:23" x14ac:dyDescent="0.3">
      <c r="A36" s="23" t="s">
        <v>40</v>
      </c>
      <c r="B36" s="23" t="s">
        <v>70</v>
      </c>
      <c r="C36" s="17" t="s">
        <v>137</v>
      </c>
      <c r="D36" s="18"/>
      <c r="E36" s="20">
        <v>7168436.8799999999</v>
      </c>
      <c r="F36" s="18"/>
      <c r="G36" s="20">
        <f>SUM(H36:U36)</f>
        <v>7168437.013575959</v>
      </c>
      <c r="H36" s="20">
        <v>304042.12</v>
      </c>
      <c r="I36" s="20">
        <v>0</v>
      </c>
      <c r="J36" s="20">
        <v>0</v>
      </c>
      <c r="K36" s="20">
        <v>68516.09</v>
      </c>
      <c r="L36" s="20">
        <v>6590573.1600000001</v>
      </c>
      <c r="M36" s="20">
        <v>166378.25</v>
      </c>
      <c r="N36" s="20">
        <v>34454.133575959429</v>
      </c>
      <c r="O36" s="20">
        <v>4473.26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31"/>
      <c r="W36" s="31"/>
    </row>
    <row r="37" spans="1:23" x14ac:dyDescent="0.3">
      <c r="A37" s="22" t="s">
        <v>93</v>
      </c>
      <c r="B37" s="22" t="s">
        <v>94</v>
      </c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31"/>
      <c r="W37" s="31"/>
    </row>
    <row r="38" spans="1:23" x14ac:dyDescent="0.3">
      <c r="A38" s="23" t="s">
        <v>113</v>
      </c>
      <c r="B38" s="23" t="s">
        <v>125</v>
      </c>
      <c r="C38" s="17" t="s">
        <v>138</v>
      </c>
      <c r="D38" s="18"/>
      <c r="E38" s="20">
        <v>1223389.31</v>
      </c>
      <c r="F38" s="18"/>
      <c r="G38" s="20">
        <f t="shared" ref="G38:G43" si="3">SUM(H38:U38)</f>
        <v>1223389.7724333648</v>
      </c>
      <c r="H38" s="20">
        <v>-110803.68</v>
      </c>
      <c r="I38" s="20">
        <v>0</v>
      </c>
      <c r="J38" s="20">
        <v>577256.07236526569</v>
      </c>
      <c r="K38" s="20">
        <v>0</v>
      </c>
      <c r="L38" s="20">
        <v>0</v>
      </c>
      <c r="M38" s="20">
        <v>293563.76</v>
      </c>
      <c r="N38" s="20">
        <v>79813.390068099267</v>
      </c>
      <c r="O38" s="20">
        <v>383560.23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31"/>
      <c r="W38" s="31"/>
    </row>
    <row r="39" spans="1:23" x14ac:dyDescent="0.3">
      <c r="A39" s="23" t="s">
        <v>37</v>
      </c>
      <c r="B39" s="23" t="s">
        <v>68</v>
      </c>
      <c r="C39" s="17" t="s">
        <v>139</v>
      </c>
      <c r="D39" s="18"/>
      <c r="E39" s="20">
        <v>0</v>
      </c>
      <c r="F39" s="18"/>
      <c r="G39" s="20">
        <f t="shared" si="3"/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31"/>
      <c r="W39" s="31"/>
    </row>
    <row r="40" spans="1:23" x14ac:dyDescent="0.3">
      <c r="A40" s="23" t="s">
        <v>40</v>
      </c>
      <c r="B40" s="23" t="s">
        <v>70</v>
      </c>
      <c r="C40" s="17" t="s">
        <v>140</v>
      </c>
      <c r="D40" s="18"/>
      <c r="E40" s="20">
        <v>1223389.31</v>
      </c>
      <c r="F40" s="18"/>
      <c r="G40" s="20">
        <f t="shared" si="3"/>
        <v>1223389.7724333648</v>
      </c>
      <c r="H40" s="20">
        <v>-110803.68</v>
      </c>
      <c r="I40" s="20">
        <v>0</v>
      </c>
      <c r="J40" s="20">
        <v>577256.07236526569</v>
      </c>
      <c r="K40" s="20">
        <v>0</v>
      </c>
      <c r="L40" s="20">
        <v>0</v>
      </c>
      <c r="M40" s="20">
        <v>293563.76</v>
      </c>
      <c r="N40" s="20">
        <v>79813.390068099267</v>
      </c>
      <c r="O40" s="20">
        <v>383560.23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31"/>
      <c r="W40" s="31"/>
    </row>
    <row r="41" spans="1:23" x14ac:dyDescent="0.3">
      <c r="A41" s="16" t="s">
        <v>100</v>
      </c>
      <c r="B41" s="16" t="s">
        <v>101</v>
      </c>
      <c r="C41" s="17" t="s">
        <v>141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31"/>
      <c r="W41" s="31"/>
    </row>
    <row r="42" spans="1:23" x14ac:dyDescent="0.3">
      <c r="A42" s="16" t="s">
        <v>103</v>
      </c>
      <c r="B42" s="16" t="s">
        <v>104</v>
      </c>
      <c r="C42" s="17" t="s">
        <v>142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31"/>
      <c r="W42" s="31"/>
    </row>
    <row r="43" spans="1:23" x14ac:dyDescent="0.3">
      <c r="A43" s="16" t="s">
        <v>143</v>
      </c>
      <c r="B43" s="16" t="s">
        <v>144</v>
      </c>
      <c r="C43" s="17" t="s">
        <v>145</v>
      </c>
      <c r="D43" s="20">
        <f t="shared" ref="D43" si="4">E43+F43</f>
        <v>159301234.87</v>
      </c>
      <c r="E43" s="20">
        <v>150552773.84999999</v>
      </c>
      <c r="F43" s="20">
        <v>8748461.0199999996</v>
      </c>
      <c r="G43" s="20">
        <f t="shared" si="3"/>
        <v>159301235.28708217</v>
      </c>
      <c r="H43" s="20">
        <v>29487773.010000002</v>
      </c>
      <c r="I43" s="20">
        <v>0</v>
      </c>
      <c r="J43" s="20">
        <v>5866820.0670821751</v>
      </c>
      <c r="K43" s="20">
        <v>11541276.1</v>
      </c>
      <c r="L43" s="20">
        <v>96838813.599999994</v>
      </c>
      <c r="M43" s="20">
        <v>3951227</v>
      </c>
      <c r="N43" s="20">
        <v>746473.35</v>
      </c>
      <c r="O43" s="20">
        <v>2120391.14</v>
      </c>
      <c r="P43" s="20">
        <v>0</v>
      </c>
      <c r="Q43" s="20">
        <v>2662624.02</v>
      </c>
      <c r="R43" s="20">
        <v>0</v>
      </c>
      <c r="S43" s="20">
        <v>6085837</v>
      </c>
      <c r="T43" s="20">
        <v>0</v>
      </c>
      <c r="U43" s="20">
        <v>0</v>
      </c>
      <c r="V43" s="31"/>
      <c r="W43" s="31"/>
    </row>
    <row r="44" spans="1:23" x14ac:dyDescent="0.3">
      <c r="A44" s="32"/>
      <c r="B44" s="32"/>
      <c r="C44" s="33"/>
      <c r="D44" s="33"/>
      <c r="E44" s="34"/>
      <c r="F44" s="34"/>
      <c r="H44" s="5"/>
      <c r="I44" s="5"/>
      <c r="S44" s="6"/>
      <c r="U44" s="31"/>
      <c r="V44" s="31"/>
      <c r="W44" s="31"/>
    </row>
    <row r="45" spans="1:23" x14ac:dyDescent="0.3">
      <c r="A45" s="26" t="s">
        <v>106</v>
      </c>
      <c r="B45" s="26"/>
      <c r="C45" s="33"/>
      <c r="D45" s="33"/>
      <c r="E45" s="34"/>
      <c r="F45" s="34"/>
      <c r="H45" s="5"/>
      <c r="I45" s="5"/>
      <c r="S45" s="6"/>
      <c r="U45" s="31"/>
      <c r="V45" s="31"/>
      <c r="W45" s="31"/>
    </row>
    <row r="46" spans="1:23" x14ac:dyDescent="0.3">
      <c r="A46" s="27" t="s">
        <v>107</v>
      </c>
      <c r="B46" s="27"/>
      <c r="C46" s="25"/>
      <c r="D46" s="25"/>
      <c r="I46" s="5"/>
      <c r="P46" s="6"/>
      <c r="Q46" s="6"/>
      <c r="R46" s="6"/>
      <c r="S46" s="6"/>
    </row>
    <row r="47" spans="1:23" x14ac:dyDescent="0.3">
      <c r="A47" s="26" t="s">
        <v>202</v>
      </c>
      <c r="B47" s="26"/>
      <c r="C47" s="25"/>
      <c r="D47" s="25"/>
      <c r="J47" s="5"/>
      <c r="P47" s="6"/>
      <c r="Q47" s="6"/>
      <c r="R47" s="6"/>
      <c r="S47" s="4"/>
    </row>
    <row r="48" spans="1:23" x14ac:dyDescent="0.3">
      <c r="I48" s="5"/>
      <c r="J48" s="5"/>
      <c r="P48" s="6"/>
      <c r="Q48" s="6"/>
      <c r="R48" s="6"/>
      <c r="S48" s="4"/>
    </row>
    <row r="49" spans="1:19" x14ac:dyDescent="0.3">
      <c r="A49" s="29" t="str">
        <f>'S.05.01.01 L'!A49</f>
        <v xml:space="preserve">1) V súčte za členov SLASPO sú zahrnuté údaje v rozsahu, ktorý členovia poslali SLASPO </v>
      </c>
      <c r="B49" s="29"/>
      <c r="H49" s="4"/>
      <c r="I49" s="5"/>
      <c r="J49" s="5"/>
      <c r="P49" s="6"/>
      <c r="Q49" s="6"/>
      <c r="R49" s="6"/>
      <c r="S49" s="6"/>
    </row>
    <row r="50" spans="1:19" x14ac:dyDescent="0.3">
      <c r="A50" s="29" t="str">
        <f>'S.05.01.01 L'!A50</f>
        <v>2)SKP a  Pobočky poisťovní z iných členkých štátov nezostavujú výkaz v plnom rozsahu (väčšinou nemajú vyplnené riadky R1910-R2400)</v>
      </c>
      <c r="H50" s="4"/>
      <c r="I50" s="5"/>
      <c r="J50" s="5"/>
      <c r="P50" s="6"/>
      <c r="Q50" s="6"/>
      <c r="R50" s="6"/>
      <c r="S50" s="6"/>
    </row>
    <row r="51" spans="1:19" x14ac:dyDescent="0.3">
      <c r="P51" s="5"/>
      <c r="Q51" s="5"/>
      <c r="S51" s="6"/>
    </row>
    <row r="52" spans="1:19" x14ac:dyDescent="0.3">
      <c r="P52" s="5"/>
      <c r="Q52" s="5"/>
      <c r="S52" s="6"/>
    </row>
    <row r="53" spans="1:19" x14ac:dyDescent="0.3">
      <c r="L53" s="4"/>
      <c r="P53" s="5"/>
      <c r="Q53" s="5"/>
      <c r="S53" s="6"/>
    </row>
    <row r="54" spans="1:19" x14ac:dyDescent="0.3">
      <c r="L54" s="4"/>
      <c r="P54" s="5"/>
      <c r="Q54" s="5"/>
      <c r="S54" s="6"/>
    </row>
    <row r="55" spans="1:19" x14ac:dyDescent="0.3">
      <c r="L55" s="4"/>
      <c r="P55" s="5"/>
      <c r="Q55" s="5"/>
      <c r="S55" s="6"/>
    </row>
    <row r="56" spans="1:19" x14ac:dyDescent="0.3">
      <c r="P56" s="5"/>
      <c r="Q56" s="5"/>
      <c r="S56" s="6"/>
    </row>
    <row r="57" spans="1:19" x14ac:dyDescent="0.3">
      <c r="P57" s="5"/>
      <c r="Q57" s="5"/>
      <c r="S57" s="6"/>
    </row>
    <row r="58" spans="1:19" x14ac:dyDescent="0.3">
      <c r="P58" s="5"/>
      <c r="Q58" s="5"/>
      <c r="S58" s="6"/>
    </row>
    <row r="59" spans="1:19" x14ac:dyDescent="0.3">
      <c r="P59" s="5"/>
      <c r="Q59" s="5"/>
      <c r="S59" s="6"/>
    </row>
    <row r="60" spans="1:19" x14ac:dyDescent="0.3">
      <c r="P60" s="6"/>
      <c r="Q60" s="6"/>
    </row>
    <row r="61" spans="1:19" x14ac:dyDescent="0.3">
      <c r="P61" s="6"/>
      <c r="Q61" s="6"/>
    </row>
    <row r="62" spans="1:19" x14ac:dyDescent="0.3">
      <c r="P62" s="6"/>
      <c r="Q62" s="6"/>
    </row>
    <row r="63" spans="1:19" x14ac:dyDescent="0.3">
      <c r="P63" s="6"/>
      <c r="Q63" s="6"/>
    </row>
    <row r="64" spans="1:19" x14ac:dyDescent="0.3">
      <c r="P64" s="6"/>
      <c r="Q64" s="6"/>
    </row>
    <row r="65" spans="16:17" x14ac:dyDescent="0.3">
      <c r="P65" s="6"/>
      <c r="Q65" s="6"/>
    </row>
    <row r="66" spans="16:17" x14ac:dyDescent="0.3">
      <c r="P66" s="6"/>
      <c r="Q66" s="6"/>
    </row>
    <row r="67" spans="16:17" x14ac:dyDescent="0.3">
      <c r="P67" s="6"/>
      <c r="Q67" s="6"/>
    </row>
  </sheetData>
  <pageMargins left="0.7" right="0.7" top="0.75" bottom="0.75" header="0.3" footer="0.3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E0D19-41AF-4853-BC19-02CFCBDC73C2}">
  <sheetPr>
    <tabColor rgb="FFFFC000"/>
  </sheetPr>
  <dimension ref="A1:W67"/>
  <sheetViews>
    <sheetView showGridLines="0" topLeftCell="A30" zoomScale="80" zoomScaleNormal="80" zoomScaleSheetLayoutView="40" workbookViewId="0">
      <selection activeCell="A65" sqref="A65"/>
    </sheetView>
  </sheetViews>
  <sheetFormatPr defaultColWidth="11.44140625" defaultRowHeight="14.4" x14ac:dyDescent="0.3"/>
  <cols>
    <col min="1" max="2" width="48.5546875" style="6" customWidth="1"/>
    <col min="3" max="3" width="10.77734375" style="6" customWidth="1"/>
    <col min="4" max="4" width="19.21875" style="6" customWidth="1"/>
    <col min="5" max="15" width="20.77734375" style="6" customWidth="1"/>
    <col min="16" max="17" width="20.77734375" style="4" customWidth="1"/>
    <col min="18" max="19" width="20.77734375" style="5" customWidth="1"/>
    <col min="20" max="21" width="20.77734375" style="6" customWidth="1"/>
    <col min="22" max="22" width="16.21875" style="6" customWidth="1"/>
    <col min="23" max="16384" width="11.44140625" style="6"/>
  </cols>
  <sheetData>
    <row r="1" spans="1:23" x14ac:dyDescent="0.3">
      <c r="A1" s="1" t="s">
        <v>0</v>
      </c>
      <c r="B1" s="1" t="str">
        <f>'S.05.01.01 NL'!B1</f>
        <v>Obdobie</v>
      </c>
      <c r="C1" s="35">
        <f>'S.05.01.01 NL'!C1</f>
        <v>45657</v>
      </c>
    </row>
    <row r="2" spans="1:23" x14ac:dyDescent="0.3">
      <c r="A2" s="7" t="s">
        <v>2</v>
      </c>
      <c r="B2" s="7" t="s">
        <v>3</v>
      </c>
      <c r="C2" s="8"/>
    </row>
    <row r="3" spans="1:23" x14ac:dyDescent="0.3">
      <c r="A3" s="9"/>
      <c r="B3" s="9"/>
      <c r="C3" s="8"/>
    </row>
    <row r="4" spans="1:23" x14ac:dyDescent="0.3">
      <c r="A4" s="7" t="s">
        <v>110</v>
      </c>
      <c r="B4" s="7" t="s">
        <v>111</v>
      </c>
      <c r="C4" s="25"/>
      <c r="P4" s="5"/>
      <c r="Q4" s="5"/>
      <c r="S4" s="6"/>
      <c r="W4" s="4"/>
    </row>
    <row r="5" spans="1:23" x14ac:dyDescent="0.3">
      <c r="A5" s="11" t="s">
        <v>203</v>
      </c>
      <c r="B5" s="11" t="s">
        <v>204</v>
      </c>
      <c r="C5" s="25"/>
      <c r="P5" s="5"/>
      <c r="Q5" s="5"/>
      <c r="S5" s="6"/>
      <c r="W5" s="4"/>
    </row>
    <row r="6" spans="1:23" ht="57.6" x14ac:dyDescent="0.3">
      <c r="C6" s="25"/>
      <c r="D6" s="12" t="str">
        <f>'S.05.01.01 NL'!D6</f>
        <v>Spolu poisťovne a pobočky poisťovní z iných členských štátov</v>
      </c>
      <c r="E6" s="12" t="str">
        <f>'S.05.01.01 NL'!E6</f>
        <v xml:space="preserve">Spolu poisťovne </v>
      </c>
      <c r="F6" s="12" t="str">
        <f>'S.05.01.01 NL'!F6</f>
        <v>Spolu pobočky poisťovní z iných členských štátov</v>
      </c>
      <c r="G6" s="12" t="str">
        <f>'S.05.01.01 NL'!G6</f>
        <v>Spolu členovia SLASPO 1)</v>
      </c>
      <c r="H6" s="12" t="str">
        <f>'S.05.01.01 NL'!H6</f>
        <v>Allianz - Slovenská poisťovňa, a. s.</v>
      </c>
      <c r="I6" s="12" t="str">
        <f>'S.05.01.01 NL'!I6</f>
        <v>BNP Paribas Cardif Poisťovňa, a. s.</v>
      </c>
      <c r="J6" s="12" t="str">
        <f>'S.05.01.01 NL'!J6</f>
        <v>ČSOB Poisťovňa, a. s.</v>
      </c>
      <c r="K6" s="12" t="str">
        <f>'S.05.01.01 NL'!K6</f>
        <v>Komunálna poisťovňa a. s., Vienna Insurance Group</v>
      </c>
      <c r="L6" s="12" t="str">
        <f>'S.05.01.01 NL'!L6</f>
        <v>KOOPERATIVA poisťovňa, a. s., Vienna Insurance Group</v>
      </c>
      <c r="M6" s="12" t="str">
        <f>'S.05.01.01 NL'!M6</f>
        <v>NN Životná poisťovňa, a. s.</v>
      </c>
      <c r="N6" s="12" t="str">
        <f>'S.05.01.01 NL'!N6</f>
        <v>Union poisťovňa, a. s.</v>
      </c>
      <c r="O6" s="12" t="str">
        <f>'S.05.01.01 NL'!O6</f>
        <v>Wüstenrot poisťovňa, a. s.</v>
      </c>
      <c r="P6" s="12" t="str">
        <f>'S.05.01.01 NL'!P6</f>
        <v>Colonnade Insurance S.A., pobočka poisťovne z iného členského štátu</v>
      </c>
      <c r="Q6" s="12" t="str">
        <f>'S.05.01.01 NL'!Q6</f>
        <v xml:space="preserve">Generali Poisťovňa, pobočka poisťovne z iného členského štátu </v>
      </c>
      <c r="R6" s="12" t="str">
        <f>'S.05.01.01 NL'!R6</f>
        <v>MetLife Europe d. a. c., pobočka poisťovne z iného členského štátu</v>
      </c>
      <c r="S6" s="12" t="str">
        <f>'S.05.01.01 NL'!S6</f>
        <v xml:space="preserve">UNIQA pojišťovna, a.s., pobočka poisťovne z iného členského štátu </v>
      </c>
      <c r="T6" s="12" t="str">
        <f>'S.05.01.01 NL'!T6</f>
        <v>YOUPLUS Životná poisťovňa, pobočka poisťovne z iného členského štátu</v>
      </c>
      <c r="U6" s="12" t="str">
        <f>'S.05.01.01 NL'!U6</f>
        <v xml:space="preserve">Slovenská kancelária poisťovateľov </v>
      </c>
    </row>
    <row r="7" spans="1:23" x14ac:dyDescent="0.3">
      <c r="C7" s="25"/>
      <c r="D7" s="30" t="s">
        <v>205</v>
      </c>
      <c r="E7" s="30" t="s">
        <v>205</v>
      </c>
      <c r="F7" s="30" t="s">
        <v>205</v>
      </c>
      <c r="G7" s="30" t="s">
        <v>205</v>
      </c>
      <c r="H7" s="30" t="s">
        <v>205</v>
      </c>
      <c r="I7" s="30" t="s">
        <v>205</v>
      </c>
      <c r="J7" s="30" t="s">
        <v>205</v>
      </c>
      <c r="K7" s="30" t="s">
        <v>205</v>
      </c>
      <c r="L7" s="30" t="s">
        <v>205</v>
      </c>
      <c r="M7" s="30" t="s">
        <v>205</v>
      </c>
      <c r="N7" s="30" t="s">
        <v>205</v>
      </c>
      <c r="O7" s="30" t="s">
        <v>205</v>
      </c>
      <c r="P7" s="30" t="s">
        <v>205</v>
      </c>
      <c r="Q7" s="30" t="s">
        <v>205</v>
      </c>
      <c r="R7" s="30" t="s">
        <v>205</v>
      </c>
      <c r="S7" s="30" t="s">
        <v>205</v>
      </c>
      <c r="T7" s="30" t="s">
        <v>205</v>
      </c>
      <c r="U7" s="30" t="s">
        <v>205</v>
      </c>
    </row>
    <row r="8" spans="1:23" x14ac:dyDescent="0.3">
      <c r="A8" s="16" t="s">
        <v>26</v>
      </c>
      <c r="B8" s="16" t="s">
        <v>27</v>
      </c>
      <c r="C8" s="17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3" x14ac:dyDescent="0.3">
      <c r="A9" s="19" t="s">
        <v>113</v>
      </c>
      <c r="B9" s="19" t="s">
        <v>114</v>
      </c>
      <c r="C9" s="17" t="s">
        <v>115</v>
      </c>
      <c r="D9" s="20">
        <f>E9+F9</f>
        <v>242619374.06000102</v>
      </c>
      <c r="E9" s="20">
        <v>169964986.480001</v>
      </c>
      <c r="F9" s="20">
        <v>72654387.579999998</v>
      </c>
      <c r="G9" s="20">
        <f>SUM(H9:U9)</f>
        <v>242619373.8147378</v>
      </c>
      <c r="H9" s="20">
        <v>82624291.270001128</v>
      </c>
      <c r="I9" s="20">
        <v>0</v>
      </c>
      <c r="J9" s="20">
        <v>22239628.904736698</v>
      </c>
      <c r="K9" s="20">
        <v>6543216.8300000001</v>
      </c>
      <c r="L9" s="20">
        <v>5417489.8300000001</v>
      </c>
      <c r="M9" s="20">
        <v>43963487.100000001</v>
      </c>
      <c r="N9" s="20">
        <v>1614546.8499999992</v>
      </c>
      <c r="O9" s="20">
        <v>7562325.4499999983</v>
      </c>
      <c r="P9" s="20">
        <v>0</v>
      </c>
      <c r="Q9" s="20">
        <v>17982327.579999998</v>
      </c>
      <c r="R9" s="20">
        <v>26691191</v>
      </c>
      <c r="S9" s="20">
        <v>27980869</v>
      </c>
      <c r="T9" s="20">
        <v>0</v>
      </c>
      <c r="U9" s="20">
        <v>0</v>
      </c>
    </row>
    <row r="10" spans="1:23" x14ac:dyDescent="0.3">
      <c r="A10" s="19" t="s">
        <v>37</v>
      </c>
      <c r="B10" s="19" t="s">
        <v>38</v>
      </c>
      <c r="C10" s="17" t="s">
        <v>116</v>
      </c>
      <c r="D10" s="20">
        <f t="shared" ref="D10:D11" si="0">E10+F10</f>
        <v>427607.13</v>
      </c>
      <c r="E10" s="20">
        <v>163696.13</v>
      </c>
      <c r="F10" s="20">
        <v>263911</v>
      </c>
      <c r="G10" s="20">
        <f>SUM(H10:U10)</f>
        <v>427607.07683473214</v>
      </c>
      <c r="H10" s="20">
        <v>0</v>
      </c>
      <c r="I10" s="20">
        <v>0</v>
      </c>
      <c r="J10" s="20">
        <v>0</v>
      </c>
      <c r="K10" s="20">
        <v>0</v>
      </c>
      <c r="L10" s="20">
        <v>4609.57</v>
      </c>
      <c r="M10" s="20">
        <v>68868.210000000006</v>
      </c>
      <c r="N10" s="20">
        <v>9594.9468347321235</v>
      </c>
      <c r="O10" s="20">
        <v>80623.350000000006</v>
      </c>
      <c r="P10" s="20">
        <v>0</v>
      </c>
      <c r="Q10" s="20">
        <v>0</v>
      </c>
      <c r="R10" s="20">
        <v>260544</v>
      </c>
      <c r="S10" s="20">
        <v>3367</v>
      </c>
      <c r="T10" s="20">
        <v>0</v>
      </c>
      <c r="U10" s="20">
        <v>0</v>
      </c>
    </row>
    <row r="11" spans="1:23" x14ac:dyDescent="0.3">
      <c r="A11" s="19" t="s">
        <v>40</v>
      </c>
      <c r="B11" s="19" t="s">
        <v>41</v>
      </c>
      <c r="C11" s="17" t="s">
        <v>117</v>
      </c>
      <c r="D11" s="20">
        <f t="shared" si="0"/>
        <v>242191766.93000102</v>
      </c>
      <c r="E11" s="20">
        <v>169801290.35000101</v>
      </c>
      <c r="F11" s="20">
        <v>72390476.579999998</v>
      </c>
      <c r="G11" s="20">
        <f>SUM(H11:U11)</f>
        <v>242191766.73790312</v>
      </c>
      <c r="H11" s="20">
        <v>82624291.270001128</v>
      </c>
      <c r="I11" s="20">
        <v>0</v>
      </c>
      <c r="J11" s="20">
        <v>22239628.904736698</v>
      </c>
      <c r="K11" s="20">
        <v>6543216.8300000001</v>
      </c>
      <c r="L11" s="20">
        <v>5412880.2599999998</v>
      </c>
      <c r="M11" s="20">
        <v>43894618.890000001</v>
      </c>
      <c r="N11" s="20">
        <v>1604951.9031652671</v>
      </c>
      <c r="O11" s="20">
        <v>7481702.0999999987</v>
      </c>
      <c r="P11" s="20">
        <v>0</v>
      </c>
      <c r="Q11" s="20">
        <v>17982327.579999998</v>
      </c>
      <c r="R11" s="20">
        <v>26430647</v>
      </c>
      <c r="S11" s="20">
        <v>27977502</v>
      </c>
      <c r="T11" s="20">
        <v>0</v>
      </c>
      <c r="U11" s="20">
        <v>0</v>
      </c>
    </row>
    <row r="12" spans="1:23" x14ac:dyDescent="0.3">
      <c r="A12" s="16" t="s">
        <v>43</v>
      </c>
      <c r="B12" s="16" t="s">
        <v>44</v>
      </c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spans="1:23" x14ac:dyDescent="0.3">
      <c r="A13" s="19" t="s">
        <v>113</v>
      </c>
      <c r="B13" s="19" t="s">
        <v>114</v>
      </c>
      <c r="C13" s="17" t="s">
        <v>118</v>
      </c>
      <c r="D13" s="20">
        <f t="shared" ref="D13:D15" si="1">E13+F13</f>
        <v>242656438.450001</v>
      </c>
      <c r="E13" s="20">
        <v>169980997.02000099</v>
      </c>
      <c r="F13" s="20">
        <v>72675441.430000007</v>
      </c>
      <c r="G13" s="20">
        <f>SUM(H13:U13)</f>
        <v>242656438.2047379</v>
      </c>
      <c r="H13" s="20">
        <v>82624291.270001188</v>
      </c>
      <c r="I13" s="20">
        <v>0</v>
      </c>
      <c r="J13" s="20">
        <v>22239628.904736698</v>
      </c>
      <c r="K13" s="20">
        <v>6543216.8300000001</v>
      </c>
      <c r="L13" s="20">
        <v>5417489.8300000001</v>
      </c>
      <c r="M13" s="20">
        <v>43963487.100000001</v>
      </c>
      <c r="N13" s="20">
        <v>1614546.85</v>
      </c>
      <c r="O13" s="20">
        <v>7578335.9899999965</v>
      </c>
      <c r="P13" s="20">
        <v>0</v>
      </c>
      <c r="Q13" s="20">
        <v>17982426.43</v>
      </c>
      <c r="R13" s="20">
        <v>26691191</v>
      </c>
      <c r="S13" s="20">
        <v>28001824</v>
      </c>
      <c r="T13" s="20">
        <v>0</v>
      </c>
      <c r="U13" s="20">
        <v>0</v>
      </c>
    </row>
    <row r="14" spans="1:23" x14ac:dyDescent="0.3">
      <c r="A14" s="19" t="s">
        <v>37</v>
      </c>
      <c r="B14" s="19" t="s">
        <v>38</v>
      </c>
      <c r="C14" s="17" t="s">
        <v>119</v>
      </c>
      <c r="D14" s="20">
        <f t="shared" si="1"/>
        <v>410323.33999999997</v>
      </c>
      <c r="E14" s="20">
        <v>146412.34</v>
      </c>
      <c r="F14" s="20">
        <v>263911</v>
      </c>
      <c r="G14" s="20">
        <f>SUM(H14:U14)</f>
        <v>410323.28683473216</v>
      </c>
      <c r="H14" s="20">
        <v>0</v>
      </c>
      <c r="I14" s="20">
        <v>0</v>
      </c>
      <c r="J14" s="20">
        <v>0</v>
      </c>
      <c r="K14" s="20">
        <v>0</v>
      </c>
      <c r="L14" s="20">
        <v>4609.57</v>
      </c>
      <c r="M14" s="20">
        <v>68868.210000000006</v>
      </c>
      <c r="N14" s="20">
        <v>9594.9468347321235</v>
      </c>
      <c r="O14" s="20">
        <v>63339.560000000005</v>
      </c>
      <c r="P14" s="20">
        <v>0</v>
      </c>
      <c r="Q14" s="20">
        <v>0</v>
      </c>
      <c r="R14" s="20">
        <v>260544</v>
      </c>
      <c r="S14" s="20">
        <v>3367</v>
      </c>
      <c r="T14" s="20">
        <v>0</v>
      </c>
      <c r="U14" s="20">
        <v>0</v>
      </c>
    </row>
    <row r="15" spans="1:23" x14ac:dyDescent="0.3">
      <c r="A15" s="19" t="s">
        <v>40</v>
      </c>
      <c r="B15" s="19" t="s">
        <v>41</v>
      </c>
      <c r="C15" s="17" t="s">
        <v>120</v>
      </c>
      <c r="D15" s="20">
        <f t="shared" si="1"/>
        <v>242246115.110001</v>
      </c>
      <c r="E15" s="20">
        <v>169834584.68000099</v>
      </c>
      <c r="F15" s="20">
        <v>72411530.430000007</v>
      </c>
      <c r="G15" s="20">
        <f>SUM(H15:U15)</f>
        <v>242246114.91790318</v>
      </c>
      <c r="H15" s="20">
        <v>82624291.270001188</v>
      </c>
      <c r="I15" s="20">
        <v>0</v>
      </c>
      <c r="J15" s="20">
        <v>22239628.904736698</v>
      </c>
      <c r="K15" s="20">
        <v>6543216.8300000001</v>
      </c>
      <c r="L15" s="20">
        <v>5412880.2599999998</v>
      </c>
      <c r="M15" s="20">
        <v>43894618.890000001</v>
      </c>
      <c r="N15" s="20">
        <v>1604951.903165268</v>
      </c>
      <c r="O15" s="20">
        <v>7514996.4299999969</v>
      </c>
      <c r="P15" s="20">
        <v>0</v>
      </c>
      <c r="Q15" s="20">
        <v>17982426.43</v>
      </c>
      <c r="R15" s="20">
        <v>26430647</v>
      </c>
      <c r="S15" s="20">
        <v>27998457</v>
      </c>
      <c r="T15" s="20">
        <v>0</v>
      </c>
      <c r="U15" s="20">
        <v>0</v>
      </c>
    </row>
    <row r="16" spans="1:23" x14ac:dyDescent="0.3">
      <c r="A16" s="16" t="s">
        <v>50</v>
      </c>
      <c r="B16" s="16" t="s">
        <v>51</v>
      </c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spans="1:23" x14ac:dyDescent="0.3">
      <c r="A17" s="19" t="s">
        <v>113</v>
      </c>
      <c r="B17" s="19" t="s">
        <v>114</v>
      </c>
      <c r="C17" s="17" t="s">
        <v>121</v>
      </c>
      <c r="D17" s="20">
        <f t="shared" ref="D17:D20" si="2">E17+F17</f>
        <v>207232085.53199941</v>
      </c>
      <c r="E17" s="20">
        <v>139214011.84199941</v>
      </c>
      <c r="F17" s="20">
        <v>68018073.689999998</v>
      </c>
      <c r="G17" s="20">
        <f>SUM(H17:U17)</f>
        <v>207232085.44028705</v>
      </c>
      <c r="H17" s="20">
        <v>49326659.399999984</v>
      </c>
      <c r="I17" s="20">
        <v>0</v>
      </c>
      <c r="J17" s="20">
        <v>11238958.328033661</v>
      </c>
      <c r="K17" s="20">
        <v>9563951.1600000001</v>
      </c>
      <c r="L17" s="20">
        <v>10389117.140000001</v>
      </c>
      <c r="M17" s="20">
        <v>50432555.261999413</v>
      </c>
      <c r="N17" s="20">
        <v>1756350.5802539892</v>
      </c>
      <c r="O17" s="20">
        <v>6506419.8800000008</v>
      </c>
      <c r="P17" s="20">
        <v>0</v>
      </c>
      <c r="Q17" s="20">
        <v>422562.68999999692</v>
      </c>
      <c r="R17" s="20">
        <v>30149682</v>
      </c>
      <c r="S17" s="20">
        <v>37445829</v>
      </c>
      <c r="T17" s="20">
        <v>0</v>
      </c>
      <c r="U17" s="20">
        <v>0</v>
      </c>
    </row>
    <row r="18" spans="1:23" x14ac:dyDescent="0.3">
      <c r="A18" s="19" t="s">
        <v>37</v>
      </c>
      <c r="B18" s="19" t="s">
        <v>38</v>
      </c>
      <c r="C18" s="17" t="s">
        <v>122</v>
      </c>
      <c r="D18" s="20">
        <f t="shared" si="2"/>
        <v>246005.63</v>
      </c>
      <c r="E18" s="20">
        <v>241604.63</v>
      </c>
      <c r="F18" s="20">
        <v>4401</v>
      </c>
      <c r="G18" s="20">
        <f>SUM(H18:U18)</f>
        <v>246005.77207433933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274578.25</v>
      </c>
      <c r="N18" s="20">
        <v>17956.142074339299</v>
      </c>
      <c r="O18" s="20">
        <v>-50929.62</v>
      </c>
      <c r="P18" s="20">
        <v>0</v>
      </c>
      <c r="Q18" s="20">
        <v>0</v>
      </c>
      <c r="R18" s="20">
        <v>0</v>
      </c>
      <c r="S18" s="20">
        <v>4401</v>
      </c>
      <c r="T18" s="20">
        <v>0</v>
      </c>
      <c r="U18" s="20">
        <v>0</v>
      </c>
    </row>
    <row r="19" spans="1:23" x14ac:dyDescent="0.3">
      <c r="A19" s="19" t="s">
        <v>40</v>
      </c>
      <c r="B19" s="19" t="s">
        <v>41</v>
      </c>
      <c r="C19" s="17" t="s">
        <v>123</v>
      </c>
      <c r="D19" s="20">
        <f t="shared" si="2"/>
        <v>206986078.90199938</v>
      </c>
      <c r="E19" s="20">
        <v>138972406.21199939</v>
      </c>
      <c r="F19" s="20">
        <v>68013672.689999998</v>
      </c>
      <c r="G19" s="20">
        <f>SUM(H19:U19)</f>
        <v>206986079.66821271</v>
      </c>
      <c r="H19" s="20">
        <v>49326659.399999984</v>
      </c>
      <c r="I19" s="20">
        <v>0</v>
      </c>
      <c r="J19" s="20">
        <v>11238958.328033661</v>
      </c>
      <c r="K19" s="20">
        <v>9563951.1600000001</v>
      </c>
      <c r="L19" s="20">
        <v>10389117.140000001</v>
      </c>
      <c r="M19" s="20">
        <v>50157977.011999413</v>
      </c>
      <c r="N19" s="20">
        <v>1738394.4381796499</v>
      </c>
      <c r="O19" s="20">
        <v>6557349.5000000009</v>
      </c>
      <c r="P19" s="20">
        <v>0</v>
      </c>
      <c r="Q19" s="20">
        <v>422562.68999999692</v>
      </c>
      <c r="R19" s="20">
        <v>30149682</v>
      </c>
      <c r="S19" s="20">
        <v>37441428</v>
      </c>
      <c r="T19" s="20">
        <v>0</v>
      </c>
      <c r="U19" s="20">
        <v>0</v>
      </c>
    </row>
    <row r="20" spans="1:23" x14ac:dyDescent="0.3">
      <c r="A20" s="16" t="s">
        <v>57</v>
      </c>
      <c r="B20" s="21" t="s">
        <v>58</v>
      </c>
      <c r="C20" s="17" t="s">
        <v>124</v>
      </c>
      <c r="D20" s="20">
        <f t="shared" si="2"/>
        <v>57345951.349999994</v>
      </c>
      <c r="E20" s="20">
        <v>20028184.239999998</v>
      </c>
      <c r="F20" s="20">
        <v>37317767.109999999</v>
      </c>
      <c r="G20" s="20">
        <f>SUM(H20:U20)</f>
        <v>57345950.949673526</v>
      </c>
      <c r="H20" s="20">
        <v>6966961.0399999991</v>
      </c>
      <c r="I20" s="20">
        <v>0</v>
      </c>
      <c r="J20" s="20">
        <v>1189288.0686577214</v>
      </c>
      <c r="K20" s="20">
        <v>1231619.04</v>
      </c>
      <c r="L20" s="20">
        <v>1144555.67</v>
      </c>
      <c r="M20" s="20">
        <v>6459396.7599999998</v>
      </c>
      <c r="N20" s="20">
        <v>483849.53101580706</v>
      </c>
      <c r="O20" s="20">
        <v>2552513.73</v>
      </c>
      <c r="P20" s="20">
        <v>0</v>
      </c>
      <c r="Q20" s="20">
        <v>1155699.1100000001</v>
      </c>
      <c r="R20" s="20">
        <v>31873034</v>
      </c>
      <c r="S20" s="20">
        <v>4289034</v>
      </c>
      <c r="T20" s="20">
        <v>0</v>
      </c>
      <c r="U20" s="20">
        <v>0</v>
      </c>
    </row>
    <row r="21" spans="1:23" x14ac:dyDescent="0.3">
      <c r="A21" s="22" t="s">
        <v>60</v>
      </c>
      <c r="B21" s="22" t="s">
        <v>61</v>
      </c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</row>
    <row r="22" spans="1:23" x14ac:dyDescent="0.3">
      <c r="A22" s="23" t="s">
        <v>113</v>
      </c>
      <c r="B22" s="23" t="s">
        <v>125</v>
      </c>
      <c r="C22" s="17" t="s">
        <v>126</v>
      </c>
      <c r="D22" s="18"/>
      <c r="E22" s="20">
        <v>2886172.49</v>
      </c>
      <c r="F22" s="18"/>
      <c r="G22" s="20">
        <f>SUM(H22:U22)</f>
        <v>2886172.0784351067</v>
      </c>
      <c r="H22" s="20">
        <v>-101478.25</v>
      </c>
      <c r="I22" s="20">
        <v>0</v>
      </c>
      <c r="J22" s="20">
        <v>376199.96554949466</v>
      </c>
      <c r="K22" s="20">
        <v>670996.11</v>
      </c>
      <c r="L22" s="20">
        <v>399268.23</v>
      </c>
      <c r="M22" s="20">
        <v>181181.63</v>
      </c>
      <c r="N22" s="20">
        <v>33677.622885611738</v>
      </c>
      <c r="O22" s="20">
        <v>1326326.77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</row>
    <row r="23" spans="1:23" x14ac:dyDescent="0.3">
      <c r="A23" s="23" t="s">
        <v>37</v>
      </c>
      <c r="B23" s="23" t="s">
        <v>68</v>
      </c>
      <c r="C23" s="17" t="s">
        <v>127</v>
      </c>
      <c r="D23" s="18"/>
      <c r="E23" s="20">
        <v>0</v>
      </c>
      <c r="F23" s="18"/>
      <c r="G23" s="20">
        <f>SUM(H23:U23)</f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31"/>
      <c r="W23" s="31"/>
    </row>
    <row r="24" spans="1:23" x14ac:dyDescent="0.3">
      <c r="A24" s="23" t="s">
        <v>40</v>
      </c>
      <c r="B24" s="23" t="s">
        <v>70</v>
      </c>
      <c r="C24" s="17" t="s">
        <v>128</v>
      </c>
      <c r="D24" s="18"/>
      <c r="E24" s="20">
        <v>2886172.49</v>
      </c>
      <c r="F24" s="18"/>
      <c r="G24" s="20">
        <f>SUM(H24:U24)</f>
        <v>2886172.0784351067</v>
      </c>
      <c r="H24" s="20">
        <v>-101478.25</v>
      </c>
      <c r="I24" s="20">
        <v>0</v>
      </c>
      <c r="J24" s="20">
        <v>376199.96554949466</v>
      </c>
      <c r="K24" s="20">
        <v>670996.11</v>
      </c>
      <c r="L24" s="20">
        <v>399268.23</v>
      </c>
      <c r="M24" s="20">
        <v>181181.63</v>
      </c>
      <c r="N24" s="20">
        <v>33677.622885611738</v>
      </c>
      <c r="O24" s="20">
        <v>1326326.77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31"/>
      <c r="W24" s="31"/>
    </row>
    <row r="25" spans="1:23" x14ac:dyDescent="0.3">
      <c r="A25" s="22" t="s">
        <v>72</v>
      </c>
      <c r="B25" s="22" t="s">
        <v>73</v>
      </c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31"/>
      <c r="W25" s="31"/>
    </row>
    <row r="26" spans="1:23" x14ac:dyDescent="0.3">
      <c r="A26" s="23" t="s">
        <v>113</v>
      </c>
      <c r="B26" s="23" t="s">
        <v>125</v>
      </c>
      <c r="C26" s="17" t="s">
        <v>129</v>
      </c>
      <c r="D26" s="18"/>
      <c r="E26" s="20">
        <v>1020939.53</v>
      </c>
      <c r="F26" s="18"/>
      <c r="G26" s="20">
        <f>SUM(H26:U26)</f>
        <v>1020939.592685135</v>
      </c>
      <c r="H26" s="20">
        <v>70146.41</v>
      </c>
      <c r="I26" s="20">
        <v>0</v>
      </c>
      <c r="J26" s="20">
        <v>0</v>
      </c>
      <c r="K26" s="20">
        <v>40954.25</v>
      </c>
      <c r="L26" s="20">
        <v>-178196.68</v>
      </c>
      <c r="M26" s="20">
        <v>1071990.55</v>
      </c>
      <c r="N26" s="20">
        <v>16045.062685134943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31"/>
      <c r="W26" s="31"/>
    </row>
    <row r="27" spans="1:23" x14ac:dyDescent="0.3">
      <c r="A27" s="23" t="s">
        <v>37</v>
      </c>
      <c r="B27" s="23" t="s">
        <v>68</v>
      </c>
      <c r="C27" s="17" t="s">
        <v>130</v>
      </c>
      <c r="D27" s="18"/>
      <c r="E27" s="20">
        <v>0</v>
      </c>
      <c r="F27" s="18"/>
      <c r="G27" s="20">
        <f>SUM(H27:U27)</f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31"/>
      <c r="W27" s="31"/>
    </row>
    <row r="28" spans="1:23" x14ac:dyDescent="0.3">
      <c r="A28" s="23" t="s">
        <v>40</v>
      </c>
      <c r="B28" s="23" t="s">
        <v>70</v>
      </c>
      <c r="C28" s="17" t="s">
        <v>131</v>
      </c>
      <c r="D28" s="18"/>
      <c r="E28" s="20">
        <v>1020939.53</v>
      </c>
      <c r="F28" s="18"/>
      <c r="G28" s="20">
        <f>SUM(H28:U28)</f>
        <v>1020939.592685135</v>
      </c>
      <c r="H28" s="20">
        <v>70146.41</v>
      </c>
      <c r="I28" s="20">
        <v>0</v>
      </c>
      <c r="J28" s="20">
        <v>0</v>
      </c>
      <c r="K28" s="20">
        <v>40954.25</v>
      </c>
      <c r="L28" s="20">
        <v>-178196.68</v>
      </c>
      <c r="M28" s="20">
        <v>1071990.55</v>
      </c>
      <c r="N28" s="20">
        <v>16045.062685134943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31"/>
      <c r="W28" s="31"/>
    </row>
    <row r="29" spans="1:23" x14ac:dyDescent="0.3">
      <c r="A29" s="22" t="s">
        <v>79</v>
      </c>
      <c r="B29" s="22" t="s">
        <v>80</v>
      </c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31"/>
      <c r="W29" s="31"/>
    </row>
    <row r="30" spans="1:23" x14ac:dyDescent="0.3">
      <c r="A30" s="23" t="s">
        <v>113</v>
      </c>
      <c r="B30" s="23" t="s">
        <v>125</v>
      </c>
      <c r="C30" s="17" t="s">
        <v>132</v>
      </c>
      <c r="D30" s="18"/>
      <c r="E30" s="20">
        <v>436143.22</v>
      </c>
      <c r="F30" s="18"/>
      <c r="G30" s="20">
        <f>SUM(H30:U30)</f>
        <v>436142.91916818178</v>
      </c>
      <c r="H30" s="20">
        <v>110625.86</v>
      </c>
      <c r="I30" s="20">
        <v>0</v>
      </c>
      <c r="J30" s="20">
        <v>90714.138178574038</v>
      </c>
      <c r="K30" s="20">
        <v>36015.050000000003</v>
      </c>
      <c r="L30" s="20">
        <v>51989.19</v>
      </c>
      <c r="M30" s="20">
        <v>122938.12</v>
      </c>
      <c r="N30" s="20">
        <v>23860.560989607777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31"/>
      <c r="W30" s="31"/>
    </row>
    <row r="31" spans="1:23" x14ac:dyDescent="0.3">
      <c r="A31" s="23" t="s">
        <v>37</v>
      </c>
      <c r="B31" s="23" t="s">
        <v>68</v>
      </c>
      <c r="C31" s="17" t="s">
        <v>133</v>
      </c>
      <c r="D31" s="18"/>
      <c r="E31" s="20">
        <v>0</v>
      </c>
      <c r="F31" s="18"/>
      <c r="G31" s="20">
        <f>SUM(H31:U31)</f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31"/>
      <c r="W31" s="31"/>
    </row>
    <row r="32" spans="1:23" x14ac:dyDescent="0.3">
      <c r="A32" s="23" t="s">
        <v>40</v>
      </c>
      <c r="B32" s="23" t="s">
        <v>70</v>
      </c>
      <c r="C32" s="17" t="s">
        <v>134</v>
      </c>
      <c r="D32" s="18"/>
      <c r="E32" s="20">
        <v>436143.22</v>
      </c>
      <c r="F32" s="18"/>
      <c r="G32" s="20">
        <f>SUM(H32:U32)</f>
        <v>436142.91916818178</v>
      </c>
      <c r="H32" s="20">
        <v>110625.86</v>
      </c>
      <c r="I32" s="20">
        <v>0</v>
      </c>
      <c r="J32" s="20">
        <v>90714.138178574038</v>
      </c>
      <c r="K32" s="20">
        <v>36015.050000000003</v>
      </c>
      <c r="L32" s="20">
        <v>51989.19</v>
      </c>
      <c r="M32" s="20">
        <v>122938.12</v>
      </c>
      <c r="N32" s="20">
        <v>23860.560989607777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31"/>
      <c r="W32" s="31"/>
    </row>
    <row r="33" spans="1:23" x14ac:dyDescent="0.3">
      <c r="A33" s="22" t="s">
        <v>86</v>
      </c>
      <c r="B33" s="22" t="s">
        <v>87</v>
      </c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31"/>
      <c r="W33" s="31"/>
    </row>
    <row r="34" spans="1:23" x14ac:dyDescent="0.3">
      <c r="A34" s="23" t="s">
        <v>113</v>
      </c>
      <c r="B34" s="23" t="s">
        <v>125</v>
      </c>
      <c r="C34" s="17" t="s">
        <v>135</v>
      </c>
      <c r="D34" s="18"/>
      <c r="E34" s="20">
        <v>12173336.380000001</v>
      </c>
      <c r="F34" s="18"/>
      <c r="G34" s="20">
        <f>SUM(H34:U34)</f>
        <v>12173336.090880081</v>
      </c>
      <c r="H34" s="20">
        <v>6957813.4299999997</v>
      </c>
      <c r="I34" s="20">
        <v>0</v>
      </c>
      <c r="J34" s="20">
        <v>296407.06158411806</v>
      </c>
      <c r="K34" s="20">
        <v>483653.63</v>
      </c>
      <c r="L34" s="20">
        <v>879531.89</v>
      </c>
      <c r="M34" s="20">
        <v>2538617.52</v>
      </c>
      <c r="N34" s="20">
        <v>110493.64929596282</v>
      </c>
      <c r="O34" s="20">
        <v>906818.91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31"/>
      <c r="W34" s="31"/>
    </row>
    <row r="35" spans="1:23" x14ac:dyDescent="0.3">
      <c r="A35" s="23" t="s">
        <v>37</v>
      </c>
      <c r="B35" s="23" t="s">
        <v>68</v>
      </c>
      <c r="C35" s="17" t="s">
        <v>136</v>
      </c>
      <c r="D35" s="18"/>
      <c r="E35" s="20">
        <v>34524.33</v>
      </c>
      <c r="F35" s="18"/>
      <c r="G35" s="20">
        <f>SUM(H35:U35)</f>
        <v>34523.937950710453</v>
      </c>
      <c r="H35" s="20">
        <v>0</v>
      </c>
      <c r="I35" s="20">
        <v>0</v>
      </c>
      <c r="J35" s="20">
        <v>0</v>
      </c>
      <c r="K35" s="20">
        <v>0</v>
      </c>
      <c r="L35" s="20">
        <v>8036.96</v>
      </c>
      <c r="M35" s="20">
        <v>11571.729999999998</v>
      </c>
      <c r="N35" s="20">
        <v>2701.6079507104555</v>
      </c>
      <c r="O35" s="20">
        <v>12213.64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31"/>
      <c r="W35" s="31"/>
    </row>
    <row r="36" spans="1:23" x14ac:dyDescent="0.3">
      <c r="A36" s="23" t="s">
        <v>40</v>
      </c>
      <c r="B36" s="23" t="s">
        <v>70</v>
      </c>
      <c r="C36" s="17" t="s">
        <v>137</v>
      </c>
      <c r="D36" s="18"/>
      <c r="E36" s="20">
        <v>12138812.050000001</v>
      </c>
      <c r="F36" s="18"/>
      <c r="G36" s="20">
        <f>SUM(H36:U36)</f>
        <v>12138812.152929367</v>
      </c>
      <c r="H36" s="20">
        <v>6957813.4299999997</v>
      </c>
      <c r="I36" s="20">
        <v>0</v>
      </c>
      <c r="J36" s="20">
        <v>296407.06158411806</v>
      </c>
      <c r="K36" s="20">
        <v>483653.63</v>
      </c>
      <c r="L36" s="20">
        <v>871494.93</v>
      </c>
      <c r="M36" s="20">
        <v>2527045.79</v>
      </c>
      <c r="N36" s="20">
        <v>107792.04134525236</v>
      </c>
      <c r="O36" s="20">
        <v>894605.27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31"/>
      <c r="W36" s="31"/>
    </row>
    <row r="37" spans="1:23" x14ac:dyDescent="0.3">
      <c r="A37" s="22" t="s">
        <v>93</v>
      </c>
      <c r="B37" s="22" t="s">
        <v>94</v>
      </c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31"/>
      <c r="W37" s="31"/>
    </row>
    <row r="38" spans="1:23" x14ac:dyDescent="0.3">
      <c r="A38" s="23" t="s">
        <v>113</v>
      </c>
      <c r="B38" s="23" t="s">
        <v>125</v>
      </c>
      <c r="C38" s="17" t="s">
        <v>138</v>
      </c>
      <c r="D38" s="18"/>
      <c r="E38" s="20">
        <v>3546116.95</v>
      </c>
      <c r="F38" s="18"/>
      <c r="G38" s="20">
        <f t="shared" ref="G38:G43" si="3">SUM(H38:U38)</f>
        <v>3546117.0964557347</v>
      </c>
      <c r="H38" s="20">
        <v>-70146.41</v>
      </c>
      <c r="I38" s="20">
        <v>0</v>
      </c>
      <c r="J38" s="20">
        <v>425966.90334553452</v>
      </c>
      <c r="K38" s="20">
        <v>0</v>
      </c>
      <c r="L38" s="20">
        <v>0</v>
      </c>
      <c r="M38" s="20">
        <v>2556240.67</v>
      </c>
      <c r="N38" s="20">
        <v>302474.24311020022</v>
      </c>
      <c r="O38" s="20">
        <v>331581.69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31"/>
      <c r="W38" s="31"/>
    </row>
    <row r="39" spans="1:23" x14ac:dyDescent="0.3">
      <c r="A39" s="23" t="s">
        <v>37</v>
      </c>
      <c r="B39" s="23" t="s">
        <v>68</v>
      </c>
      <c r="C39" s="17" t="s">
        <v>139</v>
      </c>
      <c r="D39" s="18"/>
      <c r="E39" s="20">
        <v>0</v>
      </c>
      <c r="F39" s="18"/>
      <c r="G39" s="20">
        <f t="shared" si="3"/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31"/>
      <c r="W39" s="31"/>
    </row>
    <row r="40" spans="1:23" x14ac:dyDescent="0.3">
      <c r="A40" s="23" t="s">
        <v>40</v>
      </c>
      <c r="B40" s="23" t="s">
        <v>70</v>
      </c>
      <c r="C40" s="17" t="s">
        <v>140</v>
      </c>
      <c r="D40" s="18"/>
      <c r="E40" s="20">
        <v>3546116.95</v>
      </c>
      <c r="F40" s="18"/>
      <c r="G40" s="20">
        <f t="shared" si="3"/>
        <v>3546117.0964557347</v>
      </c>
      <c r="H40" s="20">
        <v>-70146.41</v>
      </c>
      <c r="I40" s="20">
        <v>0</v>
      </c>
      <c r="J40" s="20">
        <v>425966.90334553452</v>
      </c>
      <c r="K40" s="20">
        <v>0</v>
      </c>
      <c r="L40" s="20">
        <v>0</v>
      </c>
      <c r="M40" s="20">
        <v>2556240.67</v>
      </c>
      <c r="N40" s="20">
        <v>302474.24311020022</v>
      </c>
      <c r="O40" s="20">
        <v>331581.69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31"/>
      <c r="W40" s="31"/>
    </row>
    <row r="41" spans="1:23" x14ac:dyDescent="0.3">
      <c r="A41" s="16" t="s">
        <v>100</v>
      </c>
      <c r="B41" s="16" t="s">
        <v>101</v>
      </c>
      <c r="C41" s="17" t="s">
        <v>141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31"/>
      <c r="W41" s="31"/>
    </row>
    <row r="42" spans="1:23" x14ac:dyDescent="0.3">
      <c r="A42" s="16" t="s">
        <v>103</v>
      </c>
      <c r="B42" s="16" t="s">
        <v>104</v>
      </c>
      <c r="C42" s="17" t="s">
        <v>142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31"/>
      <c r="W42" s="31"/>
    </row>
    <row r="43" spans="1:23" x14ac:dyDescent="0.3">
      <c r="A43" s="16" t="s">
        <v>143</v>
      </c>
      <c r="B43" s="16" t="s">
        <v>144</v>
      </c>
      <c r="C43" s="17" t="s">
        <v>145</v>
      </c>
      <c r="D43" s="20">
        <f t="shared" ref="D43" si="4">E43+F43</f>
        <v>153683610.31</v>
      </c>
      <c r="E43" s="20">
        <v>111610118.26000001</v>
      </c>
      <c r="F43" s="20">
        <v>42073492.049999997</v>
      </c>
      <c r="G43" s="20">
        <f t="shared" si="3"/>
        <v>153683610.60291785</v>
      </c>
      <c r="H43" s="20">
        <v>42319616.140000001</v>
      </c>
      <c r="I43" s="20">
        <v>0</v>
      </c>
      <c r="J43" s="20">
        <v>4605835.7929178262</v>
      </c>
      <c r="K43" s="20">
        <v>5988150.9000000004</v>
      </c>
      <c r="L43" s="20">
        <v>5718312.79</v>
      </c>
      <c r="M43" s="20">
        <v>46033156</v>
      </c>
      <c r="N43" s="20">
        <v>1477964.5</v>
      </c>
      <c r="O43" s="20">
        <v>5467082.4300000006</v>
      </c>
      <c r="P43" s="20">
        <v>0</v>
      </c>
      <c r="Q43" s="20">
        <v>13231551.050000001</v>
      </c>
      <c r="R43" s="20">
        <v>0</v>
      </c>
      <c r="S43" s="20">
        <v>28841941</v>
      </c>
      <c r="T43" s="20">
        <v>0</v>
      </c>
      <c r="U43" s="20">
        <v>0</v>
      </c>
      <c r="V43" s="31"/>
      <c r="W43" s="31"/>
    </row>
    <row r="44" spans="1:23" x14ac:dyDescent="0.3">
      <c r="A44" s="32"/>
      <c r="B44" s="32"/>
      <c r="C44" s="33"/>
      <c r="D44" s="33"/>
      <c r="E44" s="34"/>
      <c r="F44" s="34"/>
      <c r="H44" s="5"/>
      <c r="I44" s="5"/>
      <c r="S44" s="6"/>
      <c r="U44" s="31"/>
      <c r="V44" s="31"/>
      <c r="W44" s="31"/>
    </row>
    <row r="45" spans="1:23" x14ac:dyDescent="0.3">
      <c r="A45" s="26" t="s">
        <v>106</v>
      </c>
      <c r="B45" s="26"/>
      <c r="C45" s="33"/>
      <c r="D45" s="33"/>
      <c r="E45" s="34"/>
      <c r="F45" s="34"/>
      <c r="H45" s="5"/>
      <c r="I45" s="5"/>
      <c r="S45" s="6"/>
      <c r="U45" s="31"/>
      <c r="V45" s="31"/>
      <c r="W45" s="31"/>
    </row>
    <row r="46" spans="1:23" x14ac:dyDescent="0.3">
      <c r="A46" s="27" t="s">
        <v>107</v>
      </c>
      <c r="B46" s="27"/>
      <c r="C46" s="25"/>
      <c r="D46" s="25"/>
      <c r="I46" s="5"/>
      <c r="P46" s="6"/>
      <c r="Q46" s="6"/>
      <c r="R46" s="6"/>
      <c r="S46" s="6"/>
    </row>
    <row r="47" spans="1:23" x14ac:dyDescent="0.3">
      <c r="A47" s="26" t="s">
        <v>206</v>
      </c>
      <c r="B47" s="26"/>
      <c r="C47" s="25"/>
      <c r="D47" s="25"/>
      <c r="J47" s="5"/>
      <c r="P47" s="6"/>
      <c r="Q47" s="6"/>
      <c r="R47" s="6"/>
      <c r="S47" s="4"/>
    </row>
    <row r="48" spans="1:23" x14ac:dyDescent="0.3">
      <c r="I48" s="5"/>
      <c r="J48" s="5"/>
      <c r="P48" s="6"/>
      <c r="Q48" s="6"/>
      <c r="R48" s="6"/>
      <c r="S48" s="4"/>
    </row>
    <row r="49" spans="1:19" x14ac:dyDescent="0.3">
      <c r="A49" s="29" t="str">
        <f>'S.05.01.01 L'!A49</f>
        <v xml:space="preserve">1) V súčte za členov SLASPO sú zahrnuté údaje v rozsahu, ktorý členovia poslali SLASPO </v>
      </c>
      <c r="B49" s="29"/>
      <c r="H49" s="4"/>
      <c r="I49" s="5"/>
      <c r="J49" s="5"/>
      <c r="P49" s="6"/>
      <c r="Q49" s="6"/>
      <c r="R49" s="6"/>
      <c r="S49" s="6"/>
    </row>
    <row r="50" spans="1:19" x14ac:dyDescent="0.3">
      <c r="A50" s="29" t="str">
        <f>'S.05.01.01 L'!A50</f>
        <v>2)SKP a  Pobočky poisťovní z iných členkých štátov nezostavujú výkaz v plnom rozsahu (väčšinou nemajú vyplnené riadky R1910-R2400)</v>
      </c>
      <c r="H50" s="4"/>
      <c r="I50" s="5"/>
      <c r="J50" s="5"/>
      <c r="P50" s="6"/>
      <c r="Q50" s="6"/>
      <c r="R50" s="6"/>
      <c r="S50" s="6"/>
    </row>
    <row r="51" spans="1:19" x14ac:dyDescent="0.3">
      <c r="P51" s="5"/>
      <c r="Q51" s="5"/>
      <c r="S51" s="6"/>
    </row>
    <row r="52" spans="1:19" x14ac:dyDescent="0.3">
      <c r="P52" s="5"/>
      <c r="Q52" s="5"/>
      <c r="S52" s="6"/>
    </row>
    <row r="53" spans="1:19" x14ac:dyDescent="0.3">
      <c r="L53" s="4"/>
      <c r="P53" s="5"/>
      <c r="Q53" s="5"/>
      <c r="S53" s="6"/>
    </row>
    <row r="54" spans="1:19" x14ac:dyDescent="0.3">
      <c r="L54" s="4"/>
      <c r="P54" s="5"/>
      <c r="Q54" s="5"/>
      <c r="S54" s="6"/>
    </row>
    <row r="55" spans="1:19" x14ac:dyDescent="0.3">
      <c r="L55" s="4"/>
      <c r="P55" s="5"/>
      <c r="Q55" s="5"/>
      <c r="S55" s="6"/>
    </row>
    <row r="56" spans="1:19" x14ac:dyDescent="0.3">
      <c r="P56" s="5"/>
      <c r="Q56" s="5"/>
      <c r="S56" s="6"/>
    </row>
    <row r="57" spans="1:19" x14ac:dyDescent="0.3">
      <c r="P57" s="5"/>
      <c r="Q57" s="5"/>
      <c r="S57" s="6"/>
    </row>
    <row r="58" spans="1:19" x14ac:dyDescent="0.3">
      <c r="P58" s="5"/>
      <c r="Q58" s="5"/>
      <c r="S58" s="6"/>
    </row>
    <row r="59" spans="1:19" x14ac:dyDescent="0.3">
      <c r="P59" s="5"/>
      <c r="Q59" s="5"/>
      <c r="S59" s="6"/>
    </row>
    <row r="60" spans="1:19" x14ac:dyDescent="0.3">
      <c r="P60" s="6"/>
      <c r="Q60" s="6"/>
    </row>
    <row r="61" spans="1:19" x14ac:dyDescent="0.3">
      <c r="P61" s="6"/>
      <c r="Q61" s="6"/>
    </row>
    <row r="62" spans="1:19" x14ac:dyDescent="0.3">
      <c r="P62" s="6"/>
      <c r="Q62" s="6"/>
    </row>
    <row r="63" spans="1:19" x14ac:dyDescent="0.3">
      <c r="P63" s="6"/>
      <c r="Q63" s="6"/>
    </row>
    <row r="64" spans="1:19" x14ac:dyDescent="0.3">
      <c r="P64" s="6"/>
      <c r="Q64" s="6"/>
    </row>
    <row r="65" spans="16:17" x14ac:dyDescent="0.3">
      <c r="P65" s="6"/>
      <c r="Q65" s="6"/>
    </row>
    <row r="66" spans="16:17" x14ac:dyDescent="0.3">
      <c r="P66" s="6"/>
      <c r="Q66" s="6"/>
    </row>
    <row r="67" spans="16:17" x14ac:dyDescent="0.3">
      <c r="P67" s="6"/>
      <c r="Q67" s="6"/>
    </row>
  </sheetData>
  <pageMargins left="0.7" right="0.7" top="0.75" bottom="0.75" header="0.3" footer="0.3"/>
  <pageSetup paperSize="9" scale="4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07E4B-2ED4-4908-BEA5-AF6ED7F0BE55}">
  <sheetPr>
    <tabColor rgb="FFFFC000"/>
  </sheetPr>
  <dimension ref="A1:W67"/>
  <sheetViews>
    <sheetView showGridLines="0" topLeftCell="A31" zoomScale="80" zoomScaleNormal="80" zoomScaleSheetLayoutView="40" workbookViewId="0">
      <selection activeCell="A65" sqref="A65"/>
    </sheetView>
  </sheetViews>
  <sheetFormatPr defaultColWidth="11.44140625" defaultRowHeight="14.4" x14ac:dyDescent="0.3"/>
  <cols>
    <col min="1" max="2" width="48.5546875" style="6" customWidth="1"/>
    <col min="3" max="3" width="11.21875" style="6" customWidth="1"/>
    <col min="4" max="4" width="19.21875" style="6" customWidth="1"/>
    <col min="5" max="15" width="20.77734375" style="6" customWidth="1"/>
    <col min="16" max="17" width="20.77734375" style="4" customWidth="1"/>
    <col min="18" max="19" width="20.77734375" style="5" customWidth="1"/>
    <col min="20" max="21" width="20.77734375" style="6" customWidth="1"/>
    <col min="22" max="22" width="16.21875" style="6" customWidth="1"/>
    <col min="23" max="16384" width="11.44140625" style="6"/>
  </cols>
  <sheetData>
    <row r="1" spans="1:23" x14ac:dyDescent="0.3">
      <c r="A1" s="1" t="s">
        <v>0</v>
      </c>
      <c r="B1" s="1" t="str">
        <f>'S.05.01.01 NL'!B1</f>
        <v>Obdobie</v>
      </c>
      <c r="C1" s="35">
        <f>'S.05.01.01 NL'!C1</f>
        <v>45657</v>
      </c>
    </row>
    <row r="2" spans="1:23" x14ac:dyDescent="0.3">
      <c r="A2" s="7" t="s">
        <v>2</v>
      </c>
      <c r="B2" s="7" t="s">
        <v>3</v>
      </c>
      <c r="C2" s="8"/>
    </row>
    <row r="3" spans="1:23" x14ac:dyDescent="0.3">
      <c r="A3" s="9"/>
      <c r="B3" s="9"/>
      <c r="C3" s="8"/>
    </row>
    <row r="4" spans="1:23" x14ac:dyDescent="0.3">
      <c r="A4" s="7" t="s">
        <v>110</v>
      </c>
      <c r="B4" s="7" t="s">
        <v>111</v>
      </c>
      <c r="C4" s="25"/>
      <c r="P4" s="5"/>
      <c r="Q4" s="5"/>
      <c r="S4" s="6"/>
      <c r="W4" s="4"/>
    </row>
    <row r="5" spans="1:23" x14ac:dyDescent="0.3">
      <c r="A5" s="11" t="s">
        <v>207</v>
      </c>
      <c r="B5" s="11" t="s">
        <v>208</v>
      </c>
      <c r="C5" s="25"/>
      <c r="P5" s="5"/>
      <c r="Q5" s="5"/>
      <c r="S5" s="6"/>
      <c r="W5" s="4"/>
    </row>
    <row r="6" spans="1:23" ht="57.6" x14ac:dyDescent="0.3">
      <c r="C6" s="25"/>
      <c r="D6" s="12" t="str">
        <f>'S.05.01.01 NL'!D6</f>
        <v>Spolu poisťovne a pobočky poisťovní z iných členských štátov</v>
      </c>
      <c r="E6" s="12" t="str">
        <f>'S.05.01.01 NL'!E6</f>
        <v xml:space="preserve">Spolu poisťovne </v>
      </c>
      <c r="F6" s="12" t="str">
        <f>'S.05.01.01 NL'!F6</f>
        <v>Spolu pobočky poisťovní z iných členských štátov</v>
      </c>
      <c r="G6" s="12" t="str">
        <f>'S.05.01.01 NL'!G6</f>
        <v>Spolu členovia SLASPO 1)</v>
      </c>
      <c r="H6" s="12" t="str">
        <f>'S.05.01.01 NL'!H6</f>
        <v>Allianz - Slovenská poisťovňa, a. s.</v>
      </c>
      <c r="I6" s="12" t="str">
        <f>'S.05.01.01 NL'!I6</f>
        <v>BNP Paribas Cardif Poisťovňa, a. s.</v>
      </c>
      <c r="J6" s="12" t="str">
        <f>'S.05.01.01 NL'!J6</f>
        <v>ČSOB Poisťovňa, a. s.</v>
      </c>
      <c r="K6" s="12" t="str">
        <f>'S.05.01.01 NL'!K6</f>
        <v>Komunálna poisťovňa a. s., Vienna Insurance Group</v>
      </c>
      <c r="L6" s="12" t="str">
        <f>'S.05.01.01 NL'!L6</f>
        <v>KOOPERATIVA poisťovňa, a. s., Vienna Insurance Group</v>
      </c>
      <c r="M6" s="12" t="str">
        <f>'S.05.01.01 NL'!M6</f>
        <v>NN Životná poisťovňa, a. s.</v>
      </c>
      <c r="N6" s="12" t="str">
        <f>'S.05.01.01 NL'!N6</f>
        <v>Union poisťovňa, a. s.</v>
      </c>
      <c r="O6" s="12" t="str">
        <f>'S.05.01.01 NL'!O6</f>
        <v>Wüstenrot poisťovňa, a. s.</v>
      </c>
      <c r="P6" s="12" t="str">
        <f>'S.05.01.01 NL'!P6</f>
        <v>Colonnade Insurance S.A., pobočka poisťovne z iného členského štátu</v>
      </c>
      <c r="Q6" s="12" t="str">
        <f>'S.05.01.01 NL'!Q6</f>
        <v xml:space="preserve">Generali Poisťovňa, pobočka poisťovne z iného členského štátu </v>
      </c>
      <c r="R6" s="12" t="str">
        <f>'S.05.01.01 NL'!R6</f>
        <v>MetLife Europe d. a. c., pobočka poisťovne z iného členského štátu</v>
      </c>
      <c r="S6" s="12" t="str">
        <f>'S.05.01.01 NL'!S6</f>
        <v xml:space="preserve">UNIQA pojišťovna, a.s., pobočka poisťovne z iného členského štátu </v>
      </c>
      <c r="T6" s="12" t="str">
        <f>'S.05.01.01 NL'!T6</f>
        <v>YOUPLUS Životná poisťovňa, pobočka poisťovne z iného členského štátu</v>
      </c>
      <c r="U6" s="12" t="str">
        <f>'S.05.01.01 NL'!U6</f>
        <v xml:space="preserve">Slovenská kancelária poisťovateľov </v>
      </c>
    </row>
    <row r="7" spans="1:23" x14ac:dyDescent="0.3">
      <c r="C7" s="25"/>
      <c r="D7" s="30" t="s">
        <v>209</v>
      </c>
      <c r="E7" s="30" t="s">
        <v>209</v>
      </c>
      <c r="F7" s="30" t="s">
        <v>209</v>
      </c>
      <c r="G7" s="30" t="s">
        <v>209</v>
      </c>
      <c r="H7" s="30" t="s">
        <v>209</v>
      </c>
      <c r="I7" s="30" t="s">
        <v>209</v>
      </c>
      <c r="J7" s="30" t="s">
        <v>209</v>
      </c>
      <c r="K7" s="30" t="s">
        <v>209</v>
      </c>
      <c r="L7" s="30" t="s">
        <v>209</v>
      </c>
      <c r="M7" s="30" t="s">
        <v>209</v>
      </c>
      <c r="N7" s="30" t="s">
        <v>209</v>
      </c>
      <c r="O7" s="30" t="s">
        <v>209</v>
      </c>
      <c r="P7" s="30" t="s">
        <v>209</v>
      </c>
      <c r="Q7" s="30" t="s">
        <v>209</v>
      </c>
      <c r="R7" s="30" t="s">
        <v>209</v>
      </c>
      <c r="S7" s="30" t="s">
        <v>209</v>
      </c>
      <c r="T7" s="30" t="s">
        <v>209</v>
      </c>
      <c r="U7" s="30" t="s">
        <v>209</v>
      </c>
    </row>
    <row r="8" spans="1:23" x14ac:dyDescent="0.3">
      <c r="A8" s="16" t="s">
        <v>26</v>
      </c>
      <c r="B8" s="16" t="s">
        <v>27</v>
      </c>
      <c r="C8" s="17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3" x14ac:dyDescent="0.3">
      <c r="A9" s="19" t="s">
        <v>113</v>
      </c>
      <c r="B9" s="19" t="s">
        <v>114</v>
      </c>
      <c r="C9" s="17" t="s">
        <v>115</v>
      </c>
      <c r="D9" s="20">
        <f>E9+F9</f>
        <v>319383046.25999999</v>
      </c>
      <c r="E9" s="20">
        <v>112623174.86</v>
      </c>
      <c r="F9" s="20">
        <v>206759871.40000001</v>
      </c>
      <c r="G9" s="20">
        <f>SUM(H9:U9)</f>
        <v>318226870.95657474</v>
      </c>
      <c r="H9" s="20">
        <v>34557949.600000143</v>
      </c>
      <c r="I9" s="20">
        <v>5667485.5099999998</v>
      </c>
      <c r="J9" s="20">
        <v>7992513.1265745973</v>
      </c>
      <c r="K9" s="20">
        <v>873880.62</v>
      </c>
      <c r="L9" s="20">
        <v>29786115.23</v>
      </c>
      <c r="M9" s="20">
        <v>15446669.43</v>
      </c>
      <c r="N9" s="20">
        <v>15637351.130000001</v>
      </c>
      <c r="O9" s="20">
        <v>1505034.7</v>
      </c>
      <c r="P9" s="20">
        <v>0</v>
      </c>
      <c r="Q9" s="20">
        <v>110055462.41999999</v>
      </c>
      <c r="R9" s="20">
        <v>24199507</v>
      </c>
      <c r="S9" s="20">
        <v>55733095</v>
      </c>
      <c r="T9" s="20">
        <v>16771807.189999999</v>
      </c>
      <c r="U9" s="20">
        <v>0</v>
      </c>
    </row>
    <row r="10" spans="1:23" x14ac:dyDescent="0.3">
      <c r="A10" s="19" t="s">
        <v>37</v>
      </c>
      <c r="B10" s="19" t="s">
        <v>38</v>
      </c>
      <c r="C10" s="17" t="s">
        <v>116</v>
      </c>
      <c r="D10" s="20">
        <f t="shared" ref="D10:D11" si="0">E10+F10</f>
        <v>19974511.969999999</v>
      </c>
      <c r="E10" s="20">
        <v>8406018.1400000006</v>
      </c>
      <c r="F10" s="20">
        <v>11568493.83</v>
      </c>
      <c r="G10" s="20">
        <f>SUM(H10:U10)</f>
        <v>19762143.438071616</v>
      </c>
      <c r="H10" s="20">
        <v>81836.81</v>
      </c>
      <c r="I10" s="20">
        <v>429167.52</v>
      </c>
      <c r="J10" s="20">
        <v>108346.6</v>
      </c>
      <c r="K10" s="20">
        <v>237983.03</v>
      </c>
      <c r="L10" s="20">
        <v>5482270.8700000001</v>
      </c>
      <c r="M10" s="20">
        <v>1327175.43</v>
      </c>
      <c r="N10" s="20">
        <v>347610.28807161702</v>
      </c>
      <c r="O10" s="20">
        <v>179259.38999999998</v>
      </c>
      <c r="P10" s="20">
        <v>0</v>
      </c>
      <c r="Q10" s="20">
        <v>7181700.8300000001</v>
      </c>
      <c r="R10" s="20">
        <v>555237</v>
      </c>
      <c r="S10" s="20">
        <v>2732320</v>
      </c>
      <c r="T10" s="20">
        <v>1099235.67</v>
      </c>
      <c r="U10" s="20">
        <v>0</v>
      </c>
    </row>
    <row r="11" spans="1:23" x14ac:dyDescent="0.3">
      <c r="A11" s="19" t="s">
        <v>40</v>
      </c>
      <c r="B11" s="19" t="s">
        <v>41</v>
      </c>
      <c r="C11" s="17" t="s">
        <v>117</v>
      </c>
      <c r="D11" s="20">
        <f t="shared" si="0"/>
        <v>299408536.31999999</v>
      </c>
      <c r="E11" s="20">
        <v>104217157.72</v>
      </c>
      <c r="F11" s="20">
        <v>195191378.59999999</v>
      </c>
      <c r="G11" s="20">
        <f>SUM(H11:U11)</f>
        <v>298464727.51850307</v>
      </c>
      <c r="H11" s="20">
        <v>34476112.790000141</v>
      </c>
      <c r="I11" s="20">
        <v>5238317.99</v>
      </c>
      <c r="J11" s="20">
        <v>7884166.5265745977</v>
      </c>
      <c r="K11" s="20">
        <v>635897.59</v>
      </c>
      <c r="L11" s="20">
        <v>24303844.359999999</v>
      </c>
      <c r="M11" s="20">
        <v>14119494</v>
      </c>
      <c r="N11" s="20">
        <v>15289740.841928383</v>
      </c>
      <c r="O11" s="20">
        <v>1325775.31</v>
      </c>
      <c r="P11" s="20">
        <v>0</v>
      </c>
      <c r="Q11" s="20">
        <v>102873761.58999999</v>
      </c>
      <c r="R11" s="20">
        <v>23644270</v>
      </c>
      <c r="S11" s="20">
        <v>53000775</v>
      </c>
      <c r="T11" s="20">
        <v>15672571.52</v>
      </c>
      <c r="U11" s="20">
        <v>0</v>
      </c>
    </row>
    <row r="12" spans="1:23" x14ac:dyDescent="0.3">
      <c r="A12" s="16" t="s">
        <v>43</v>
      </c>
      <c r="B12" s="16" t="s">
        <v>44</v>
      </c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spans="1:23" x14ac:dyDescent="0.3">
      <c r="A13" s="19" t="s">
        <v>113</v>
      </c>
      <c r="B13" s="19" t="s">
        <v>114</v>
      </c>
      <c r="C13" s="17" t="s">
        <v>118</v>
      </c>
      <c r="D13" s="20">
        <f t="shared" ref="D13:D15" si="1">E13+F13</f>
        <v>319938952.68000001</v>
      </c>
      <c r="E13" s="20">
        <v>112752069.18000001</v>
      </c>
      <c r="F13" s="20">
        <v>207186883.5</v>
      </c>
      <c r="G13" s="20">
        <f>SUM(H13:U13)</f>
        <v>318836976.25657475</v>
      </c>
      <c r="H13" s="20">
        <v>34557949.600000143</v>
      </c>
      <c r="I13" s="20">
        <v>5667323.2599999998</v>
      </c>
      <c r="J13" s="20">
        <v>7992513.1265745973</v>
      </c>
      <c r="K13" s="20">
        <v>914928.48</v>
      </c>
      <c r="L13" s="20">
        <v>29926753.050000001</v>
      </c>
      <c r="M13" s="20">
        <v>15446669.43</v>
      </c>
      <c r="N13" s="20">
        <v>15636157.009999998</v>
      </c>
      <c r="O13" s="20">
        <v>1507798.7899999956</v>
      </c>
      <c r="P13" s="20">
        <v>0</v>
      </c>
      <c r="Q13" s="20">
        <v>110313035.50000001</v>
      </c>
      <c r="R13" s="20">
        <v>24816532</v>
      </c>
      <c r="S13" s="20">
        <v>55409379</v>
      </c>
      <c r="T13" s="20">
        <v>16647937.01</v>
      </c>
      <c r="U13" s="20">
        <v>0</v>
      </c>
    </row>
    <row r="14" spans="1:23" x14ac:dyDescent="0.3">
      <c r="A14" s="19" t="s">
        <v>37</v>
      </c>
      <c r="B14" s="19" t="s">
        <v>38</v>
      </c>
      <c r="C14" s="17" t="s">
        <v>119</v>
      </c>
      <c r="D14" s="20">
        <f t="shared" si="1"/>
        <v>20077997.939999998</v>
      </c>
      <c r="E14" s="20">
        <v>8514238.1099999994</v>
      </c>
      <c r="F14" s="20">
        <v>11563759.83</v>
      </c>
      <c r="G14" s="20">
        <f>SUM(H14:U14)</f>
        <v>19865629.408071637</v>
      </c>
      <c r="H14" s="20">
        <v>81836.81</v>
      </c>
      <c r="I14" s="20">
        <v>429167.52</v>
      </c>
      <c r="J14" s="20">
        <v>108346.6</v>
      </c>
      <c r="K14" s="20">
        <v>240540.06</v>
      </c>
      <c r="L14" s="20">
        <v>5626362.9100000001</v>
      </c>
      <c r="M14" s="20">
        <v>1327175.43</v>
      </c>
      <c r="N14" s="20">
        <v>347610.28807163425</v>
      </c>
      <c r="O14" s="20">
        <v>140830.28999999998</v>
      </c>
      <c r="P14" s="20">
        <v>0</v>
      </c>
      <c r="Q14" s="20">
        <v>7181700.830000001</v>
      </c>
      <c r="R14" s="20">
        <v>555237</v>
      </c>
      <c r="S14" s="20">
        <v>2727586</v>
      </c>
      <c r="T14" s="20">
        <v>1099235.67</v>
      </c>
      <c r="U14" s="20">
        <v>0</v>
      </c>
    </row>
    <row r="15" spans="1:23" x14ac:dyDescent="0.3">
      <c r="A15" s="19" t="s">
        <v>40</v>
      </c>
      <c r="B15" s="19" t="s">
        <v>41</v>
      </c>
      <c r="C15" s="17" t="s">
        <v>120</v>
      </c>
      <c r="D15" s="20">
        <f t="shared" si="1"/>
        <v>299860955.76999998</v>
      </c>
      <c r="E15" s="20">
        <v>104237832.06999999</v>
      </c>
      <c r="F15" s="20">
        <v>195623123.69999999</v>
      </c>
      <c r="G15" s="20">
        <f>SUM(H15:U15)</f>
        <v>298971346.84850305</v>
      </c>
      <c r="H15" s="20">
        <v>34476112.790000141</v>
      </c>
      <c r="I15" s="20">
        <v>5238155.74</v>
      </c>
      <c r="J15" s="20">
        <v>7884166.5265745977</v>
      </c>
      <c r="K15" s="20">
        <v>674388.42</v>
      </c>
      <c r="L15" s="20">
        <v>24300390.140000001</v>
      </c>
      <c r="M15" s="20">
        <v>14119494</v>
      </c>
      <c r="N15" s="20">
        <v>15288546.721928364</v>
      </c>
      <c r="O15" s="20">
        <v>1366968.4999999956</v>
      </c>
      <c r="P15" s="20">
        <v>0</v>
      </c>
      <c r="Q15" s="20">
        <v>103131334.67000002</v>
      </c>
      <c r="R15" s="20">
        <v>24261295</v>
      </c>
      <c r="S15" s="20">
        <v>52681793</v>
      </c>
      <c r="T15" s="20">
        <v>15548701.34</v>
      </c>
      <c r="U15" s="20">
        <v>0</v>
      </c>
    </row>
    <row r="16" spans="1:23" x14ac:dyDescent="0.3">
      <c r="A16" s="16" t="s">
        <v>50</v>
      </c>
      <c r="B16" s="16" t="s">
        <v>51</v>
      </c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spans="1:23" x14ac:dyDescent="0.3">
      <c r="A17" s="19" t="s">
        <v>113</v>
      </c>
      <c r="B17" s="19" t="s">
        <v>114</v>
      </c>
      <c r="C17" s="17" t="s">
        <v>121</v>
      </c>
      <c r="D17" s="20">
        <f t="shared" ref="D17:D20" si="2">E17+F17</f>
        <v>93585325.510450393</v>
      </c>
      <c r="E17" s="20">
        <v>34296985.260450393</v>
      </c>
      <c r="F17" s="20">
        <v>59288340.25</v>
      </c>
      <c r="G17" s="20">
        <f>SUM(H17:U17)</f>
        <v>93371192.689924181</v>
      </c>
      <c r="H17" s="20">
        <v>19762717.379999999</v>
      </c>
      <c r="I17" s="20">
        <v>1593819.7</v>
      </c>
      <c r="J17" s="20">
        <v>846118.86278500629</v>
      </c>
      <c r="K17" s="20">
        <v>72223.539999999994</v>
      </c>
      <c r="L17" s="20">
        <v>4596587.3600000003</v>
      </c>
      <c r="M17" s="20">
        <v>1856212.9521493968</v>
      </c>
      <c r="N17" s="20">
        <v>5086462.3049897905</v>
      </c>
      <c r="O17" s="20">
        <v>268710.06</v>
      </c>
      <c r="P17" s="20">
        <v>0</v>
      </c>
      <c r="Q17" s="20">
        <v>31653454.249999989</v>
      </c>
      <c r="R17" s="20">
        <v>6926583</v>
      </c>
      <c r="S17" s="20">
        <v>15553015</v>
      </c>
      <c r="T17" s="20">
        <v>5155288.28</v>
      </c>
      <c r="U17" s="20">
        <v>0</v>
      </c>
    </row>
    <row r="18" spans="1:23" x14ac:dyDescent="0.3">
      <c r="A18" s="19" t="s">
        <v>37</v>
      </c>
      <c r="B18" s="19" t="s">
        <v>38</v>
      </c>
      <c r="C18" s="17" t="s">
        <v>122</v>
      </c>
      <c r="D18" s="20">
        <f t="shared" si="2"/>
        <v>11488991.386080999</v>
      </c>
      <c r="E18" s="20">
        <v>3267864.1660810001</v>
      </c>
      <c r="F18" s="20">
        <v>8221127.2199999997</v>
      </c>
      <c r="G18" s="20">
        <f>SUM(H18:U18)</f>
        <v>11477839.443570739</v>
      </c>
      <c r="H18" s="20">
        <v>0</v>
      </c>
      <c r="I18" s="20">
        <v>67587.960000000006</v>
      </c>
      <c r="J18" s="20">
        <v>161900</v>
      </c>
      <c r="K18" s="20">
        <v>9154.5400000000009</v>
      </c>
      <c r="L18" s="20">
        <v>2521410.87</v>
      </c>
      <c r="M18" s="20">
        <v>346626.74</v>
      </c>
      <c r="N18" s="20">
        <v>52001.713570738342</v>
      </c>
      <c r="O18" s="20">
        <v>98030.77</v>
      </c>
      <c r="P18" s="20">
        <v>0</v>
      </c>
      <c r="Q18" s="20">
        <v>3523589.22</v>
      </c>
      <c r="R18" s="20">
        <v>346253</v>
      </c>
      <c r="S18" s="20">
        <v>894173</v>
      </c>
      <c r="T18" s="20">
        <v>3457111.63</v>
      </c>
      <c r="U18" s="20">
        <v>0</v>
      </c>
    </row>
    <row r="19" spans="1:23" x14ac:dyDescent="0.3">
      <c r="A19" s="19" t="s">
        <v>40</v>
      </c>
      <c r="B19" s="19" t="s">
        <v>41</v>
      </c>
      <c r="C19" s="17" t="s">
        <v>123</v>
      </c>
      <c r="D19" s="20">
        <f t="shared" si="2"/>
        <v>82096336.124368399</v>
      </c>
      <c r="E19" s="20">
        <v>31029122.094368398</v>
      </c>
      <c r="F19" s="20">
        <v>51067214.030000001</v>
      </c>
      <c r="G19" s="20">
        <f>SUM(H19:U19)</f>
        <v>81893353.246353447</v>
      </c>
      <c r="H19" s="20">
        <v>19762717.379999999</v>
      </c>
      <c r="I19" s="20">
        <v>1526231.74</v>
      </c>
      <c r="J19" s="20">
        <v>684218.86278500629</v>
      </c>
      <c r="K19" s="20">
        <v>63069</v>
      </c>
      <c r="L19" s="20">
        <v>2075176.49</v>
      </c>
      <c r="M19" s="20">
        <v>1509586.2121493968</v>
      </c>
      <c r="N19" s="20">
        <v>5034460.5914190523</v>
      </c>
      <c r="O19" s="20">
        <v>170679.28999999998</v>
      </c>
      <c r="P19" s="20">
        <v>0</v>
      </c>
      <c r="Q19" s="20">
        <v>28129865.02999999</v>
      </c>
      <c r="R19" s="20">
        <v>6580330</v>
      </c>
      <c r="S19" s="20">
        <v>14658842</v>
      </c>
      <c r="T19" s="20">
        <v>1698176.6500000004</v>
      </c>
      <c r="U19" s="20">
        <v>0</v>
      </c>
    </row>
    <row r="20" spans="1:23" x14ac:dyDescent="0.3">
      <c r="A20" s="16" t="s">
        <v>57</v>
      </c>
      <c r="B20" s="21" t="s">
        <v>58</v>
      </c>
      <c r="C20" s="17" t="s">
        <v>124</v>
      </c>
      <c r="D20" s="20">
        <f t="shared" si="2"/>
        <v>169672076.57921401</v>
      </c>
      <c r="E20" s="20">
        <v>52116230.419214003</v>
      </c>
      <c r="F20" s="20">
        <v>117555846.16</v>
      </c>
      <c r="G20" s="20">
        <f>SUM(H20:U20)</f>
        <v>169125179.98449266</v>
      </c>
      <c r="H20" s="20">
        <v>7423387.6899999995</v>
      </c>
      <c r="I20" s="20">
        <v>3202028.41</v>
      </c>
      <c r="J20" s="20">
        <v>3555964.2735185325</v>
      </c>
      <c r="K20" s="20">
        <v>748005.84</v>
      </c>
      <c r="L20" s="20">
        <v>17337367.949999999</v>
      </c>
      <c r="M20" s="20">
        <v>11712623.459999999</v>
      </c>
      <c r="N20" s="20">
        <v>6338448.7209741008</v>
      </c>
      <c r="O20" s="20">
        <v>1251507.93</v>
      </c>
      <c r="P20" s="20">
        <v>0</v>
      </c>
      <c r="Q20" s="20">
        <v>38811544.160000004</v>
      </c>
      <c r="R20" s="20">
        <v>36223282</v>
      </c>
      <c r="S20" s="20">
        <v>35271634</v>
      </c>
      <c r="T20" s="20">
        <v>7249385.5499999989</v>
      </c>
      <c r="U20" s="20">
        <v>0</v>
      </c>
    </row>
    <row r="21" spans="1:23" x14ac:dyDescent="0.3">
      <c r="A21" s="22" t="s">
        <v>60</v>
      </c>
      <c r="B21" s="22" t="s">
        <v>61</v>
      </c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</row>
    <row r="22" spans="1:23" x14ac:dyDescent="0.3">
      <c r="A22" s="23" t="s">
        <v>113</v>
      </c>
      <c r="B22" s="23" t="s">
        <v>125</v>
      </c>
      <c r="C22" s="17" t="s">
        <v>126</v>
      </c>
      <c r="D22" s="18"/>
      <c r="E22" s="20">
        <v>18990657.468121</v>
      </c>
      <c r="F22" s="18"/>
      <c r="G22" s="20">
        <f>SUM(H22:U22)</f>
        <v>19916597.514050137</v>
      </c>
      <c r="H22" s="20">
        <v>1568564.8</v>
      </c>
      <c r="I22" s="20">
        <v>269983.3</v>
      </c>
      <c r="J22" s="20">
        <v>1194900.6125694548</v>
      </c>
      <c r="K22" s="20">
        <v>208245.14</v>
      </c>
      <c r="L22" s="20">
        <v>14437828.970000001</v>
      </c>
      <c r="M22" s="20">
        <v>238219.03</v>
      </c>
      <c r="N22" s="20">
        <v>152498.52148068018</v>
      </c>
      <c r="O22" s="20">
        <v>509963.55</v>
      </c>
      <c r="P22" s="20">
        <v>0</v>
      </c>
      <c r="Q22" s="20">
        <v>0</v>
      </c>
      <c r="R22" s="20">
        <v>0</v>
      </c>
      <c r="S22" s="20">
        <v>0</v>
      </c>
      <c r="T22" s="20">
        <v>1336393.5899999999</v>
      </c>
      <c r="U22" s="20">
        <v>0</v>
      </c>
    </row>
    <row r="23" spans="1:23" x14ac:dyDescent="0.3">
      <c r="A23" s="23" t="s">
        <v>37</v>
      </c>
      <c r="B23" s="23" t="s">
        <v>68</v>
      </c>
      <c r="C23" s="17" t="s">
        <v>127</v>
      </c>
      <c r="D23" s="18"/>
      <c r="E23" s="20">
        <v>0</v>
      </c>
      <c r="F23" s="18"/>
      <c r="G23" s="20">
        <f>SUM(H23:U23)</f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31"/>
      <c r="W23" s="31"/>
    </row>
    <row r="24" spans="1:23" x14ac:dyDescent="0.3">
      <c r="A24" s="23" t="s">
        <v>40</v>
      </c>
      <c r="B24" s="23" t="s">
        <v>70</v>
      </c>
      <c r="C24" s="17" t="s">
        <v>128</v>
      </c>
      <c r="D24" s="18"/>
      <c r="E24" s="20">
        <v>18990657.468121</v>
      </c>
      <c r="F24" s="18"/>
      <c r="G24" s="20">
        <f>SUM(H24:U24)</f>
        <v>18580203.924050137</v>
      </c>
      <c r="H24" s="20">
        <v>1568564.8</v>
      </c>
      <c r="I24" s="20">
        <v>269983.3</v>
      </c>
      <c r="J24" s="20">
        <v>1194900.6125694548</v>
      </c>
      <c r="K24" s="20">
        <v>208245.14</v>
      </c>
      <c r="L24" s="20">
        <v>14437828.970000001</v>
      </c>
      <c r="M24" s="20">
        <v>238219.03</v>
      </c>
      <c r="N24" s="20">
        <v>152498.52148068018</v>
      </c>
      <c r="O24" s="20">
        <v>509963.55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31"/>
      <c r="W24" s="31"/>
    </row>
    <row r="25" spans="1:23" x14ac:dyDescent="0.3">
      <c r="A25" s="22" t="s">
        <v>72</v>
      </c>
      <c r="B25" s="22" t="s">
        <v>73</v>
      </c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31"/>
      <c r="W25" s="31"/>
    </row>
    <row r="26" spans="1:23" x14ac:dyDescent="0.3">
      <c r="A26" s="23" t="s">
        <v>113</v>
      </c>
      <c r="B26" s="23" t="s">
        <v>125</v>
      </c>
      <c r="C26" s="17" t="s">
        <v>129</v>
      </c>
      <c r="D26" s="18"/>
      <c r="E26" s="20">
        <v>1921619.9975759999</v>
      </c>
      <c r="F26" s="18"/>
      <c r="G26" s="20">
        <f>SUM(H26:U26)</f>
        <v>1920897.4791757534</v>
      </c>
      <c r="H26" s="20">
        <v>229405.4</v>
      </c>
      <c r="I26" s="20">
        <v>0</v>
      </c>
      <c r="J26" s="20">
        <v>0</v>
      </c>
      <c r="K26" s="20">
        <v>12710.25</v>
      </c>
      <c r="L26" s="20">
        <v>196665.16</v>
      </c>
      <c r="M26" s="20">
        <v>1409461.65</v>
      </c>
      <c r="N26" s="20">
        <v>72655.019175753361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31"/>
      <c r="W26" s="31"/>
    </row>
    <row r="27" spans="1:23" x14ac:dyDescent="0.3">
      <c r="A27" s="23" t="s">
        <v>37</v>
      </c>
      <c r="B27" s="23" t="s">
        <v>68</v>
      </c>
      <c r="C27" s="17" t="s">
        <v>130</v>
      </c>
      <c r="D27" s="18"/>
      <c r="E27" s="20">
        <v>0</v>
      </c>
      <c r="F27" s="18"/>
      <c r="G27" s="20">
        <f>SUM(H27:U27)</f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31"/>
      <c r="W27" s="31"/>
    </row>
    <row r="28" spans="1:23" x14ac:dyDescent="0.3">
      <c r="A28" s="23" t="s">
        <v>40</v>
      </c>
      <c r="B28" s="23" t="s">
        <v>70</v>
      </c>
      <c r="C28" s="17" t="s">
        <v>131</v>
      </c>
      <c r="D28" s="18"/>
      <c r="E28" s="20">
        <v>1921619.9975759999</v>
      </c>
      <c r="F28" s="18"/>
      <c r="G28" s="20">
        <f>SUM(H28:U28)</f>
        <v>1920897.4791757534</v>
      </c>
      <c r="H28" s="20">
        <v>229405.4</v>
      </c>
      <c r="I28" s="20">
        <v>0</v>
      </c>
      <c r="J28" s="20">
        <v>0</v>
      </c>
      <c r="K28" s="20">
        <v>12710.25</v>
      </c>
      <c r="L28" s="20">
        <v>196665.16</v>
      </c>
      <c r="M28" s="20">
        <v>1409461.65</v>
      </c>
      <c r="N28" s="20">
        <v>72655.019175753361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31"/>
      <c r="W28" s="31"/>
    </row>
    <row r="29" spans="1:23" x14ac:dyDescent="0.3">
      <c r="A29" s="22" t="s">
        <v>79</v>
      </c>
      <c r="B29" s="22" t="s">
        <v>80</v>
      </c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31"/>
      <c r="W29" s="31"/>
    </row>
    <row r="30" spans="1:23" x14ac:dyDescent="0.3">
      <c r="A30" s="23" t="s">
        <v>113</v>
      </c>
      <c r="B30" s="23" t="s">
        <v>125</v>
      </c>
      <c r="C30" s="17" t="s">
        <v>132</v>
      </c>
      <c r="D30" s="18"/>
      <c r="E30" s="20">
        <v>3482291.212797001</v>
      </c>
      <c r="F30" s="18"/>
      <c r="G30" s="20">
        <f>SUM(H30:U30)</f>
        <v>3701822.7938431962</v>
      </c>
      <c r="H30" s="20">
        <v>1742531.56</v>
      </c>
      <c r="I30" s="20">
        <v>95957.68</v>
      </c>
      <c r="J30" s="20">
        <v>5896.3144153347166</v>
      </c>
      <c r="K30" s="20">
        <v>24254.73</v>
      </c>
      <c r="L30" s="20">
        <v>1251980.8899999999</v>
      </c>
      <c r="M30" s="20">
        <v>161640.01</v>
      </c>
      <c r="N30" s="20">
        <v>191305.45942786167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228256.15000000002</v>
      </c>
      <c r="U30" s="20">
        <v>0</v>
      </c>
      <c r="V30" s="31"/>
      <c r="W30" s="31"/>
    </row>
    <row r="31" spans="1:23" x14ac:dyDescent="0.3">
      <c r="A31" s="23" t="s">
        <v>37</v>
      </c>
      <c r="B31" s="23" t="s">
        <v>68</v>
      </c>
      <c r="C31" s="17" t="s">
        <v>133</v>
      </c>
      <c r="D31" s="18"/>
      <c r="E31" s="20">
        <v>0</v>
      </c>
      <c r="F31" s="18"/>
      <c r="G31" s="20">
        <f>SUM(H31:U31)</f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31"/>
      <c r="W31" s="31"/>
    </row>
    <row r="32" spans="1:23" x14ac:dyDescent="0.3">
      <c r="A32" s="23" t="s">
        <v>40</v>
      </c>
      <c r="B32" s="23" t="s">
        <v>70</v>
      </c>
      <c r="C32" s="17" t="s">
        <v>134</v>
      </c>
      <c r="D32" s="18"/>
      <c r="E32" s="20">
        <v>3482291.212797001</v>
      </c>
      <c r="F32" s="18"/>
      <c r="G32" s="20">
        <f>SUM(H32:U32)</f>
        <v>3473566.6438431963</v>
      </c>
      <c r="H32" s="20">
        <v>1742531.56</v>
      </c>
      <c r="I32" s="20">
        <v>95957.68</v>
      </c>
      <c r="J32" s="20">
        <v>5896.3144153347166</v>
      </c>
      <c r="K32" s="20">
        <v>24254.73</v>
      </c>
      <c r="L32" s="20">
        <v>1251980.8899999999</v>
      </c>
      <c r="M32" s="20">
        <v>161640.01</v>
      </c>
      <c r="N32" s="20">
        <v>191305.45942786167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31"/>
      <c r="W32" s="31"/>
    </row>
    <row r="33" spans="1:23" x14ac:dyDescent="0.3">
      <c r="A33" s="22" t="s">
        <v>86</v>
      </c>
      <c r="B33" s="22" t="s">
        <v>87</v>
      </c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31"/>
      <c r="W33" s="31"/>
    </row>
    <row r="34" spans="1:23" x14ac:dyDescent="0.3">
      <c r="A34" s="23" t="s">
        <v>113</v>
      </c>
      <c r="B34" s="23" t="s">
        <v>125</v>
      </c>
      <c r="C34" s="17" t="s">
        <v>135</v>
      </c>
      <c r="D34" s="18"/>
      <c r="E34" s="20">
        <v>24383206.963176999</v>
      </c>
      <c r="F34" s="18"/>
      <c r="G34" s="20">
        <f>SUM(H34:U34)</f>
        <v>29960010.062607203</v>
      </c>
      <c r="H34" s="20">
        <v>4112291.33</v>
      </c>
      <c r="I34" s="20">
        <v>2947361.85</v>
      </c>
      <c r="J34" s="20">
        <v>1620787.661023112</v>
      </c>
      <c r="K34" s="20">
        <v>516985.27</v>
      </c>
      <c r="L34" s="20">
        <v>2855232.86</v>
      </c>
      <c r="M34" s="20">
        <v>6872763.7599999998</v>
      </c>
      <c r="N34" s="20">
        <v>4708642.0115840929</v>
      </c>
      <c r="O34" s="20">
        <v>641209.51</v>
      </c>
      <c r="P34" s="20">
        <v>0</v>
      </c>
      <c r="Q34" s="20">
        <v>0</v>
      </c>
      <c r="R34" s="20">
        <v>0</v>
      </c>
      <c r="S34" s="20">
        <v>0</v>
      </c>
      <c r="T34" s="20">
        <v>5684735.8099999996</v>
      </c>
      <c r="U34" s="20">
        <v>0</v>
      </c>
      <c r="V34" s="31"/>
      <c r="W34" s="31"/>
    </row>
    <row r="35" spans="1:23" x14ac:dyDescent="0.3">
      <c r="A35" s="23" t="s">
        <v>37</v>
      </c>
      <c r="B35" s="23" t="s">
        <v>68</v>
      </c>
      <c r="C35" s="17" t="s">
        <v>136</v>
      </c>
      <c r="D35" s="18"/>
      <c r="E35" s="20">
        <v>2204134.927557</v>
      </c>
      <c r="F35" s="18"/>
      <c r="G35" s="20">
        <f>SUM(H35:U35)</f>
        <v>2144533.7432093904</v>
      </c>
      <c r="H35" s="20">
        <v>0</v>
      </c>
      <c r="I35" s="20">
        <v>222473.91</v>
      </c>
      <c r="J35" s="20">
        <v>0</v>
      </c>
      <c r="K35" s="20">
        <v>14189.55</v>
      </c>
      <c r="L35" s="20">
        <v>1404339.93</v>
      </c>
      <c r="M35" s="20">
        <v>320062.58</v>
      </c>
      <c r="N35" s="20">
        <v>156311.75320939062</v>
      </c>
      <c r="O35" s="20">
        <v>27156.02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31"/>
      <c r="W35" s="31"/>
    </row>
    <row r="36" spans="1:23" x14ac:dyDescent="0.3">
      <c r="A36" s="23" t="s">
        <v>40</v>
      </c>
      <c r="B36" s="23" t="s">
        <v>70</v>
      </c>
      <c r="C36" s="17" t="s">
        <v>137</v>
      </c>
      <c r="D36" s="18"/>
      <c r="E36" s="20">
        <v>22179072.03562</v>
      </c>
      <c r="F36" s="18"/>
      <c r="G36" s="20">
        <f>SUM(H36:U36)</f>
        <v>22130740.509397812</v>
      </c>
      <c r="H36" s="20">
        <v>4112291.33</v>
      </c>
      <c r="I36" s="20">
        <v>2724887.94</v>
      </c>
      <c r="J36" s="20">
        <v>1620787.661023112</v>
      </c>
      <c r="K36" s="20">
        <v>502795.72</v>
      </c>
      <c r="L36" s="20">
        <v>1450892.93</v>
      </c>
      <c r="M36" s="20">
        <v>6552701.1799999997</v>
      </c>
      <c r="N36" s="20">
        <v>4552330.2583747022</v>
      </c>
      <c r="O36" s="20">
        <v>614053.49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31"/>
      <c r="W36" s="31"/>
    </row>
    <row r="37" spans="1:23" x14ac:dyDescent="0.3">
      <c r="A37" s="22" t="s">
        <v>93</v>
      </c>
      <c r="B37" s="22" t="s">
        <v>94</v>
      </c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31"/>
      <c r="W37" s="31"/>
    </row>
    <row r="38" spans="1:23" x14ac:dyDescent="0.3">
      <c r="A38" s="23" t="s">
        <v>113</v>
      </c>
      <c r="B38" s="23" t="s">
        <v>125</v>
      </c>
      <c r="C38" s="17" t="s">
        <v>138</v>
      </c>
      <c r="D38" s="18"/>
      <c r="E38" s="20">
        <v>5542589.7050989997</v>
      </c>
      <c r="F38" s="18"/>
      <c r="G38" s="20">
        <f t="shared" ref="G38:G43" si="3">SUM(H38:U38)</f>
        <v>5463925.7180257337</v>
      </c>
      <c r="H38" s="20">
        <v>-229405.4</v>
      </c>
      <c r="I38" s="20">
        <v>111199.49</v>
      </c>
      <c r="J38" s="20">
        <v>734379.68551063049</v>
      </c>
      <c r="K38" s="20">
        <v>0</v>
      </c>
      <c r="L38" s="20">
        <v>0</v>
      </c>
      <c r="M38" s="20">
        <v>3350601.59</v>
      </c>
      <c r="N38" s="20">
        <v>1369659.4625151041</v>
      </c>
      <c r="O38" s="20">
        <v>127490.89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31"/>
      <c r="W38" s="31"/>
    </row>
    <row r="39" spans="1:23" x14ac:dyDescent="0.3">
      <c r="A39" s="23" t="s">
        <v>37</v>
      </c>
      <c r="B39" s="23" t="s">
        <v>68</v>
      </c>
      <c r="C39" s="17" t="s">
        <v>139</v>
      </c>
      <c r="D39" s="18"/>
      <c r="E39" s="20">
        <v>0</v>
      </c>
      <c r="F39" s="18"/>
      <c r="G39" s="20">
        <f t="shared" si="3"/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31"/>
      <c r="W39" s="31"/>
    </row>
    <row r="40" spans="1:23" x14ac:dyDescent="0.3">
      <c r="A40" s="23" t="s">
        <v>40</v>
      </c>
      <c r="B40" s="23" t="s">
        <v>70</v>
      </c>
      <c r="C40" s="17" t="s">
        <v>140</v>
      </c>
      <c r="D40" s="18"/>
      <c r="E40" s="20">
        <v>5542589.7050989997</v>
      </c>
      <c r="F40" s="18"/>
      <c r="G40" s="20">
        <f t="shared" si="3"/>
        <v>5463925.7180257337</v>
      </c>
      <c r="H40" s="20">
        <v>-229405.4</v>
      </c>
      <c r="I40" s="20">
        <v>111199.49</v>
      </c>
      <c r="J40" s="20">
        <v>734379.68551063049</v>
      </c>
      <c r="K40" s="20">
        <v>0</v>
      </c>
      <c r="L40" s="20">
        <v>0</v>
      </c>
      <c r="M40" s="20">
        <v>3350601.59</v>
      </c>
      <c r="N40" s="20">
        <v>1369659.4625151041</v>
      </c>
      <c r="O40" s="20">
        <v>127490.89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31"/>
      <c r="W40" s="31"/>
    </row>
    <row r="41" spans="1:23" x14ac:dyDescent="0.3">
      <c r="A41" s="16" t="s">
        <v>100</v>
      </c>
      <c r="B41" s="16" t="s">
        <v>101</v>
      </c>
      <c r="C41" s="17" t="s">
        <v>141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31"/>
      <c r="W41" s="31"/>
    </row>
    <row r="42" spans="1:23" x14ac:dyDescent="0.3">
      <c r="A42" s="16" t="s">
        <v>103</v>
      </c>
      <c r="B42" s="16" t="s">
        <v>104</v>
      </c>
      <c r="C42" s="17" t="s">
        <v>142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31"/>
      <c r="W42" s="31"/>
    </row>
    <row r="43" spans="1:23" x14ac:dyDescent="0.3">
      <c r="A43" s="16" t="s">
        <v>143</v>
      </c>
      <c r="B43" s="16" t="s">
        <v>144</v>
      </c>
      <c r="C43" s="17" t="s">
        <v>145</v>
      </c>
      <c r="D43" s="20">
        <f t="shared" ref="D43" si="4">E43+F43</f>
        <v>13303307.33</v>
      </c>
      <c r="E43" s="20">
        <v>10055706.33</v>
      </c>
      <c r="F43" s="20">
        <v>3247601</v>
      </c>
      <c r="G43" s="20">
        <f t="shared" si="3"/>
        <v>13303307.75</v>
      </c>
      <c r="H43" s="20">
        <v>7431928.5999999996</v>
      </c>
      <c r="I43" s="20">
        <v>0</v>
      </c>
      <c r="J43" s="20">
        <v>0</v>
      </c>
      <c r="K43" s="20">
        <v>0</v>
      </c>
      <c r="L43" s="20">
        <v>1124.73</v>
      </c>
      <c r="M43" s="20">
        <v>160214</v>
      </c>
      <c r="N43" s="20">
        <v>2462439.42</v>
      </c>
      <c r="O43" s="20">
        <v>0</v>
      </c>
      <c r="P43" s="20">
        <v>0</v>
      </c>
      <c r="Q43" s="20">
        <v>3249289</v>
      </c>
      <c r="R43" s="20">
        <v>0</v>
      </c>
      <c r="S43" s="20">
        <v>-1688</v>
      </c>
      <c r="T43" s="20">
        <v>0</v>
      </c>
      <c r="U43" s="20">
        <v>0</v>
      </c>
      <c r="V43" s="31"/>
      <c r="W43" s="31"/>
    </row>
    <row r="44" spans="1:23" x14ac:dyDescent="0.3">
      <c r="A44" s="32"/>
      <c r="B44" s="32"/>
      <c r="C44" s="33"/>
      <c r="D44" s="33"/>
      <c r="E44" s="34"/>
      <c r="F44" s="34"/>
      <c r="H44" s="5"/>
      <c r="I44" s="5"/>
      <c r="S44" s="6"/>
      <c r="U44" s="31"/>
      <c r="V44" s="31"/>
      <c r="W44" s="31"/>
    </row>
    <row r="45" spans="1:23" x14ac:dyDescent="0.3">
      <c r="A45" s="26" t="s">
        <v>106</v>
      </c>
      <c r="B45" s="26"/>
      <c r="C45" s="33"/>
      <c r="D45" s="33"/>
      <c r="E45" s="34"/>
      <c r="F45" s="34"/>
      <c r="H45" s="5"/>
      <c r="I45" s="5"/>
      <c r="S45" s="6"/>
      <c r="U45" s="31"/>
      <c r="V45" s="31"/>
      <c r="W45" s="31"/>
    </row>
    <row r="46" spans="1:23" x14ac:dyDescent="0.3">
      <c r="A46" s="27" t="s">
        <v>107</v>
      </c>
      <c r="B46" s="27"/>
      <c r="C46" s="25"/>
      <c r="D46" s="25"/>
      <c r="I46" s="5"/>
      <c r="P46" s="6"/>
      <c r="Q46" s="6"/>
      <c r="R46" s="6"/>
      <c r="S46" s="6"/>
    </row>
    <row r="47" spans="1:23" x14ac:dyDescent="0.3">
      <c r="A47" s="26" t="s">
        <v>210</v>
      </c>
      <c r="B47" s="26"/>
      <c r="C47" s="25"/>
      <c r="D47" s="25"/>
      <c r="J47" s="5"/>
      <c r="P47" s="6"/>
      <c r="Q47" s="6"/>
      <c r="R47" s="6"/>
      <c r="S47" s="4"/>
    </row>
    <row r="48" spans="1:23" x14ac:dyDescent="0.3">
      <c r="I48" s="5"/>
      <c r="J48" s="5"/>
      <c r="P48" s="6"/>
      <c r="Q48" s="6"/>
      <c r="R48" s="6"/>
      <c r="S48" s="4"/>
    </row>
    <row r="49" spans="1:19" x14ac:dyDescent="0.3">
      <c r="A49" s="29" t="str">
        <f>'S.05.01.01 L'!A49</f>
        <v xml:space="preserve">1) V súčte za členov SLASPO sú zahrnuté údaje v rozsahu, ktorý členovia poslali SLASPO </v>
      </c>
      <c r="B49" s="29"/>
      <c r="H49" s="4"/>
      <c r="I49" s="5"/>
      <c r="J49" s="5"/>
      <c r="P49" s="6"/>
      <c r="Q49" s="6"/>
      <c r="R49" s="6"/>
      <c r="S49" s="6"/>
    </row>
    <row r="50" spans="1:19" x14ac:dyDescent="0.3">
      <c r="A50" s="29" t="str">
        <f>'S.05.01.01 L'!A50</f>
        <v>2)SKP a  Pobočky poisťovní z iných členkých štátov nezostavujú výkaz v plnom rozsahu (väčšinou nemajú vyplnené riadky R1910-R2400)</v>
      </c>
      <c r="H50" s="4"/>
      <c r="I50" s="5"/>
      <c r="J50" s="5"/>
      <c r="P50" s="6"/>
      <c r="Q50" s="6"/>
      <c r="R50" s="6"/>
      <c r="S50" s="6"/>
    </row>
    <row r="51" spans="1:19" x14ac:dyDescent="0.3">
      <c r="P51" s="5"/>
      <c r="Q51" s="5"/>
      <c r="S51" s="6"/>
    </row>
    <row r="52" spans="1:19" x14ac:dyDescent="0.3">
      <c r="P52" s="5"/>
      <c r="Q52" s="5"/>
      <c r="S52" s="6"/>
    </row>
    <row r="53" spans="1:19" x14ac:dyDescent="0.3">
      <c r="L53" s="4"/>
      <c r="P53" s="5"/>
      <c r="Q53" s="5"/>
      <c r="S53" s="6"/>
    </row>
    <row r="54" spans="1:19" x14ac:dyDescent="0.3">
      <c r="L54" s="4"/>
      <c r="P54" s="5"/>
      <c r="Q54" s="5"/>
      <c r="S54" s="6"/>
    </row>
    <row r="55" spans="1:19" x14ac:dyDescent="0.3">
      <c r="L55" s="4"/>
      <c r="P55" s="5"/>
      <c r="Q55" s="5"/>
      <c r="S55" s="6"/>
    </row>
    <row r="56" spans="1:19" x14ac:dyDescent="0.3">
      <c r="P56" s="5"/>
      <c r="Q56" s="5"/>
      <c r="S56" s="6"/>
    </row>
    <row r="57" spans="1:19" x14ac:dyDescent="0.3">
      <c r="P57" s="5"/>
      <c r="Q57" s="5"/>
      <c r="S57" s="6"/>
    </row>
    <row r="58" spans="1:19" x14ac:dyDescent="0.3">
      <c r="P58" s="5"/>
      <c r="Q58" s="5"/>
      <c r="S58" s="6"/>
    </row>
    <row r="59" spans="1:19" x14ac:dyDescent="0.3">
      <c r="P59" s="5"/>
      <c r="Q59" s="5"/>
      <c r="S59" s="6"/>
    </row>
    <row r="60" spans="1:19" x14ac:dyDescent="0.3">
      <c r="P60" s="6"/>
      <c r="Q60" s="6"/>
    </row>
    <row r="61" spans="1:19" x14ac:dyDescent="0.3">
      <c r="P61" s="6"/>
      <c r="Q61" s="6"/>
    </row>
    <row r="62" spans="1:19" x14ac:dyDescent="0.3">
      <c r="P62" s="6"/>
      <c r="Q62" s="6"/>
    </row>
    <row r="63" spans="1:19" x14ac:dyDescent="0.3">
      <c r="P63" s="6"/>
      <c r="Q63" s="6"/>
    </row>
    <row r="64" spans="1:19" x14ac:dyDescent="0.3">
      <c r="P64" s="6"/>
      <c r="Q64" s="6"/>
    </row>
    <row r="65" spans="16:17" x14ac:dyDescent="0.3">
      <c r="P65" s="6"/>
      <c r="Q65" s="6"/>
    </row>
    <row r="66" spans="16:17" x14ac:dyDescent="0.3">
      <c r="P66" s="6"/>
      <c r="Q66" s="6"/>
    </row>
    <row r="67" spans="16:17" x14ac:dyDescent="0.3">
      <c r="P67" s="6"/>
      <c r="Q67" s="6"/>
    </row>
  </sheetData>
  <pageMargins left="0.7" right="0.7" top="0.75" bottom="0.75" header="0.3" footer="0.3"/>
  <pageSetup paperSize="9" scale="4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F45BC-A739-421E-A152-B5CFC8257D7A}">
  <sheetPr>
    <tabColor rgb="FFFFC000"/>
  </sheetPr>
  <dimension ref="A1:W67"/>
  <sheetViews>
    <sheetView showGridLines="0" topLeftCell="A40" zoomScale="80" zoomScaleNormal="80" zoomScaleSheetLayoutView="40" workbookViewId="0">
      <selection activeCell="A65" sqref="A65"/>
    </sheetView>
  </sheetViews>
  <sheetFormatPr defaultColWidth="11.44140625" defaultRowHeight="14.4" x14ac:dyDescent="0.3"/>
  <cols>
    <col min="1" max="2" width="48.5546875" style="6" customWidth="1"/>
    <col min="3" max="3" width="11" style="6" customWidth="1"/>
    <col min="4" max="4" width="18.21875" style="6" customWidth="1"/>
    <col min="5" max="15" width="20.77734375" style="6" customWidth="1"/>
    <col min="16" max="17" width="20.77734375" style="4" customWidth="1"/>
    <col min="18" max="19" width="20.77734375" style="5" customWidth="1"/>
    <col min="20" max="21" width="20.77734375" style="6" customWidth="1"/>
    <col min="22" max="22" width="16.21875" style="6" customWidth="1"/>
    <col min="23" max="16384" width="11.44140625" style="6"/>
  </cols>
  <sheetData>
    <row r="1" spans="1:23" x14ac:dyDescent="0.3">
      <c r="A1" s="1" t="s">
        <v>0</v>
      </c>
      <c r="B1" s="1" t="str">
        <f>'S.05.01.01 NL'!B1</f>
        <v>Obdobie</v>
      </c>
      <c r="C1" s="35">
        <f>'S.05.01.01 NL'!C1</f>
        <v>45657</v>
      </c>
    </row>
    <row r="2" spans="1:23" x14ac:dyDescent="0.3">
      <c r="A2" s="7" t="s">
        <v>2</v>
      </c>
      <c r="B2" s="7" t="s">
        <v>3</v>
      </c>
      <c r="C2" s="8"/>
    </row>
    <row r="3" spans="1:23" x14ac:dyDescent="0.3">
      <c r="A3" s="9"/>
      <c r="B3" s="9"/>
      <c r="C3" s="8"/>
    </row>
    <row r="4" spans="1:23" x14ac:dyDescent="0.3">
      <c r="A4" s="7" t="s">
        <v>110</v>
      </c>
      <c r="B4" s="7" t="s">
        <v>111</v>
      </c>
      <c r="C4" s="25"/>
      <c r="P4" s="5"/>
      <c r="Q4" s="5"/>
      <c r="S4" s="6"/>
      <c r="W4" s="4"/>
    </row>
    <row r="5" spans="1:23" ht="43.2" x14ac:dyDescent="0.3">
      <c r="A5" s="36" t="s">
        <v>211</v>
      </c>
      <c r="B5" s="36" t="s">
        <v>212</v>
      </c>
      <c r="C5" s="25"/>
      <c r="P5" s="5"/>
      <c r="Q5" s="5"/>
      <c r="S5" s="6"/>
      <c r="W5" s="4"/>
    </row>
    <row r="6" spans="1:23" ht="57.6" x14ac:dyDescent="0.3">
      <c r="C6" s="25"/>
      <c r="D6" s="12" t="str">
        <f>'S.05.01.01 NL'!D6</f>
        <v>Spolu poisťovne a pobočky poisťovní z iných členských štátov</v>
      </c>
      <c r="E6" s="12" t="str">
        <f>'S.05.01.01 NL'!E6</f>
        <v xml:space="preserve">Spolu poisťovne </v>
      </c>
      <c r="F6" s="12" t="str">
        <f>'S.05.01.01 NL'!F6</f>
        <v>Spolu pobočky poisťovní z iných členských štátov</v>
      </c>
      <c r="G6" s="12" t="str">
        <f>'S.05.01.01 NL'!G6</f>
        <v>Spolu členovia SLASPO 1)</v>
      </c>
      <c r="H6" s="12" t="str">
        <f>'S.05.01.01 NL'!H6</f>
        <v>Allianz - Slovenská poisťovňa, a. s.</v>
      </c>
      <c r="I6" s="12" t="str">
        <f>'S.05.01.01 NL'!I6</f>
        <v>BNP Paribas Cardif Poisťovňa, a. s.</v>
      </c>
      <c r="J6" s="12" t="str">
        <f>'S.05.01.01 NL'!J6</f>
        <v>ČSOB Poisťovňa, a. s.</v>
      </c>
      <c r="K6" s="12" t="str">
        <f>'S.05.01.01 NL'!K6</f>
        <v>Komunálna poisťovňa a. s., Vienna Insurance Group</v>
      </c>
      <c r="L6" s="12" t="str">
        <f>'S.05.01.01 NL'!L6</f>
        <v>KOOPERATIVA poisťovňa, a. s., Vienna Insurance Group</v>
      </c>
      <c r="M6" s="12" t="str">
        <f>'S.05.01.01 NL'!M6</f>
        <v>NN Životná poisťovňa, a. s.</v>
      </c>
      <c r="N6" s="12" t="str">
        <f>'S.05.01.01 NL'!N6</f>
        <v>Union poisťovňa, a. s.</v>
      </c>
      <c r="O6" s="12" t="str">
        <f>'S.05.01.01 NL'!O6</f>
        <v>Wüstenrot poisťovňa, a. s.</v>
      </c>
      <c r="P6" s="12" t="str">
        <f>'S.05.01.01 NL'!P6</f>
        <v>Colonnade Insurance S.A., pobočka poisťovne z iného členského štátu</v>
      </c>
      <c r="Q6" s="12" t="str">
        <f>'S.05.01.01 NL'!Q6</f>
        <v xml:space="preserve">Generali Poisťovňa, pobočka poisťovne z iného členského štátu </v>
      </c>
      <c r="R6" s="12" t="str">
        <f>'S.05.01.01 NL'!R6</f>
        <v>MetLife Europe d. a. c., pobočka poisťovne z iného členského štátu</v>
      </c>
      <c r="S6" s="12" t="str">
        <f>'S.05.01.01 NL'!S6</f>
        <v xml:space="preserve">UNIQA pojišťovna, a.s., pobočka poisťovne z iného členského štátu </v>
      </c>
      <c r="T6" s="12" t="str">
        <f>'S.05.01.01 NL'!T6</f>
        <v>YOUPLUS Životná poisťovňa, pobočka poisťovne z iného členského štátu</v>
      </c>
      <c r="U6" s="12" t="str">
        <f>'S.05.01.01 NL'!U6</f>
        <v xml:space="preserve">Slovenská kancelária poisťovateľov </v>
      </c>
    </row>
    <row r="7" spans="1:23" x14ac:dyDescent="0.3">
      <c r="C7" s="25"/>
      <c r="D7" s="30" t="s">
        <v>213</v>
      </c>
      <c r="E7" s="30" t="s">
        <v>213</v>
      </c>
      <c r="F7" s="30" t="s">
        <v>213</v>
      </c>
      <c r="G7" s="30" t="s">
        <v>213</v>
      </c>
      <c r="H7" s="30" t="s">
        <v>213</v>
      </c>
      <c r="I7" s="30" t="s">
        <v>213</v>
      </c>
      <c r="J7" s="30" t="s">
        <v>213</v>
      </c>
      <c r="K7" s="30" t="s">
        <v>213</v>
      </c>
      <c r="L7" s="30" t="s">
        <v>213</v>
      </c>
      <c r="M7" s="30" t="s">
        <v>213</v>
      </c>
      <c r="N7" s="30" t="s">
        <v>213</v>
      </c>
      <c r="O7" s="30" t="s">
        <v>213</v>
      </c>
      <c r="P7" s="30" t="s">
        <v>213</v>
      </c>
      <c r="Q7" s="30" t="s">
        <v>213</v>
      </c>
      <c r="R7" s="30" t="s">
        <v>213</v>
      </c>
      <c r="S7" s="30" t="s">
        <v>213</v>
      </c>
      <c r="T7" s="30" t="s">
        <v>213</v>
      </c>
      <c r="U7" s="30" t="s">
        <v>213</v>
      </c>
    </row>
    <row r="8" spans="1:23" x14ac:dyDescent="0.3">
      <c r="A8" s="16" t="s">
        <v>26</v>
      </c>
      <c r="B8" s="16" t="s">
        <v>27</v>
      </c>
      <c r="C8" s="17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3" x14ac:dyDescent="0.3">
      <c r="A9" s="19" t="s">
        <v>113</v>
      </c>
      <c r="B9" s="19" t="s">
        <v>114</v>
      </c>
      <c r="C9" s="17" t="s">
        <v>115</v>
      </c>
      <c r="D9" s="20">
        <f>E9+F9</f>
        <v>0</v>
      </c>
      <c r="E9" s="20">
        <v>0</v>
      </c>
      <c r="F9" s="20">
        <v>0</v>
      </c>
      <c r="G9" s="20">
        <f>SUM(H9:U9)</f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</row>
    <row r="10" spans="1:23" x14ac:dyDescent="0.3">
      <c r="A10" s="19" t="s">
        <v>37</v>
      </c>
      <c r="B10" s="19" t="s">
        <v>38</v>
      </c>
      <c r="C10" s="17" t="s">
        <v>116</v>
      </c>
      <c r="D10" s="20">
        <f t="shared" ref="D10:D11" si="0">E10+F10</f>
        <v>0</v>
      </c>
      <c r="E10" s="20">
        <v>0</v>
      </c>
      <c r="F10" s="20">
        <v>0</v>
      </c>
      <c r="G10" s="20">
        <f>SUM(H10:U10)</f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</row>
    <row r="11" spans="1:23" x14ac:dyDescent="0.3">
      <c r="A11" s="19" t="s">
        <v>40</v>
      </c>
      <c r="B11" s="19" t="s">
        <v>41</v>
      </c>
      <c r="C11" s="17" t="s">
        <v>117</v>
      </c>
      <c r="D11" s="20">
        <f t="shared" si="0"/>
        <v>0</v>
      </c>
      <c r="E11" s="20">
        <v>0</v>
      </c>
      <c r="F11" s="20">
        <v>0</v>
      </c>
      <c r="G11" s="20">
        <f>SUM(H11:U11)</f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</row>
    <row r="12" spans="1:23" x14ac:dyDescent="0.3">
      <c r="A12" s="16" t="s">
        <v>43</v>
      </c>
      <c r="B12" s="16" t="s">
        <v>44</v>
      </c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spans="1:23" x14ac:dyDescent="0.3">
      <c r="A13" s="19" t="s">
        <v>113</v>
      </c>
      <c r="B13" s="19" t="s">
        <v>114</v>
      </c>
      <c r="C13" s="17" t="s">
        <v>118</v>
      </c>
      <c r="D13" s="20">
        <f t="shared" ref="D13:D15" si="1">E13+F13</f>
        <v>0</v>
      </c>
      <c r="E13" s="20">
        <v>0</v>
      </c>
      <c r="F13" s="20">
        <v>0</v>
      </c>
      <c r="G13" s="20">
        <f>SUM(H13:U13)</f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</row>
    <row r="14" spans="1:23" x14ac:dyDescent="0.3">
      <c r="A14" s="19" t="s">
        <v>37</v>
      </c>
      <c r="B14" s="19" t="s">
        <v>38</v>
      </c>
      <c r="C14" s="17" t="s">
        <v>119</v>
      </c>
      <c r="D14" s="20">
        <f t="shared" si="1"/>
        <v>0</v>
      </c>
      <c r="E14" s="20">
        <v>0</v>
      </c>
      <c r="F14" s="20">
        <v>0</v>
      </c>
      <c r="G14" s="20">
        <f>SUM(H14:U14)</f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</row>
    <row r="15" spans="1:23" x14ac:dyDescent="0.3">
      <c r="A15" s="19" t="s">
        <v>40</v>
      </c>
      <c r="B15" s="19" t="s">
        <v>41</v>
      </c>
      <c r="C15" s="17" t="s">
        <v>120</v>
      </c>
      <c r="D15" s="20">
        <f t="shared" si="1"/>
        <v>0</v>
      </c>
      <c r="E15" s="20">
        <v>0</v>
      </c>
      <c r="F15" s="20">
        <v>0</v>
      </c>
      <c r="G15" s="20">
        <f>SUM(H15:U15)</f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</row>
    <row r="16" spans="1:23" x14ac:dyDescent="0.3">
      <c r="A16" s="16" t="s">
        <v>50</v>
      </c>
      <c r="B16" s="16" t="s">
        <v>51</v>
      </c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spans="1:23" x14ac:dyDescent="0.3">
      <c r="A17" s="19" t="s">
        <v>113</v>
      </c>
      <c r="B17" s="19" t="s">
        <v>114</v>
      </c>
      <c r="C17" s="17" t="s">
        <v>121</v>
      </c>
      <c r="D17" s="20">
        <f t="shared" ref="D17:D20" si="2">E17+F17</f>
        <v>2279249</v>
      </c>
      <c r="E17" s="20">
        <v>2279249</v>
      </c>
      <c r="F17" s="20">
        <v>0</v>
      </c>
      <c r="G17" s="20">
        <f>SUM(H17:U17)</f>
        <v>2279249.06</v>
      </c>
      <c r="H17" s="20">
        <v>0</v>
      </c>
      <c r="I17" s="20">
        <v>0</v>
      </c>
      <c r="J17" s="20">
        <v>2279249.06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</row>
    <row r="18" spans="1:23" x14ac:dyDescent="0.3">
      <c r="A18" s="19" t="s">
        <v>37</v>
      </c>
      <c r="B18" s="19" t="s">
        <v>38</v>
      </c>
      <c r="C18" s="17" t="s">
        <v>122</v>
      </c>
      <c r="D18" s="20">
        <f t="shared" si="2"/>
        <v>0</v>
      </c>
      <c r="E18" s="20">
        <v>0</v>
      </c>
      <c r="F18" s="20">
        <v>0</v>
      </c>
      <c r="G18" s="20">
        <f>SUM(H18:U18)</f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</row>
    <row r="19" spans="1:23" x14ac:dyDescent="0.3">
      <c r="A19" s="19" t="s">
        <v>40</v>
      </c>
      <c r="B19" s="19" t="s">
        <v>41</v>
      </c>
      <c r="C19" s="17" t="s">
        <v>123</v>
      </c>
      <c r="D19" s="20">
        <f t="shared" si="2"/>
        <v>2279249</v>
      </c>
      <c r="E19" s="20">
        <v>2279249</v>
      </c>
      <c r="F19" s="20">
        <v>0</v>
      </c>
      <c r="G19" s="20">
        <f>SUM(H19:U19)</f>
        <v>2279249.06</v>
      </c>
      <c r="H19" s="20">
        <v>0</v>
      </c>
      <c r="I19" s="20">
        <v>0</v>
      </c>
      <c r="J19" s="20">
        <v>2279249.06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</row>
    <row r="20" spans="1:23" x14ac:dyDescent="0.3">
      <c r="A20" s="16" t="s">
        <v>57</v>
      </c>
      <c r="B20" s="21" t="s">
        <v>58</v>
      </c>
      <c r="C20" s="17" t="s">
        <v>124</v>
      </c>
      <c r="D20" s="20">
        <f t="shared" si="2"/>
        <v>17440</v>
      </c>
      <c r="E20" s="20">
        <v>17440</v>
      </c>
      <c r="F20" s="20">
        <v>0</v>
      </c>
      <c r="G20" s="20">
        <f>SUM(H20:U20)</f>
        <v>17439.82</v>
      </c>
      <c r="H20" s="20">
        <v>0</v>
      </c>
      <c r="I20" s="20">
        <v>0</v>
      </c>
      <c r="J20" s="20">
        <v>17439.82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</row>
    <row r="21" spans="1:23" x14ac:dyDescent="0.3">
      <c r="A21" s="22" t="s">
        <v>60</v>
      </c>
      <c r="B21" s="22" t="s">
        <v>61</v>
      </c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</row>
    <row r="22" spans="1:23" x14ac:dyDescent="0.3">
      <c r="A22" s="23" t="s">
        <v>113</v>
      </c>
      <c r="B22" s="23" t="s">
        <v>125</v>
      </c>
      <c r="C22" s="17" t="s">
        <v>126</v>
      </c>
      <c r="D22" s="18"/>
      <c r="E22" s="20">
        <v>0</v>
      </c>
      <c r="F22" s="18"/>
      <c r="G22" s="20">
        <f>SUM(H22:U22)</f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</row>
    <row r="23" spans="1:23" x14ac:dyDescent="0.3">
      <c r="A23" s="23" t="s">
        <v>37</v>
      </c>
      <c r="B23" s="23" t="s">
        <v>68</v>
      </c>
      <c r="C23" s="17" t="s">
        <v>127</v>
      </c>
      <c r="D23" s="18"/>
      <c r="E23" s="20">
        <v>0</v>
      </c>
      <c r="F23" s="18"/>
      <c r="G23" s="20">
        <f>SUM(H23:U23)</f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31"/>
      <c r="W23" s="31"/>
    </row>
    <row r="24" spans="1:23" x14ac:dyDescent="0.3">
      <c r="A24" s="23" t="s">
        <v>40</v>
      </c>
      <c r="B24" s="23" t="s">
        <v>70</v>
      </c>
      <c r="C24" s="17" t="s">
        <v>128</v>
      </c>
      <c r="D24" s="18"/>
      <c r="E24" s="20">
        <v>0</v>
      </c>
      <c r="F24" s="18"/>
      <c r="G24" s="20">
        <f>SUM(H24:U24)</f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31"/>
      <c r="W24" s="31"/>
    </row>
    <row r="25" spans="1:23" x14ac:dyDescent="0.3">
      <c r="A25" s="22" t="s">
        <v>72</v>
      </c>
      <c r="B25" s="22" t="s">
        <v>73</v>
      </c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31"/>
      <c r="W25" s="31"/>
    </row>
    <row r="26" spans="1:23" x14ac:dyDescent="0.3">
      <c r="A26" s="23" t="s">
        <v>113</v>
      </c>
      <c r="B26" s="23" t="s">
        <v>125</v>
      </c>
      <c r="C26" s="17" t="s">
        <v>129</v>
      </c>
      <c r="D26" s="18"/>
      <c r="E26" s="20">
        <v>0</v>
      </c>
      <c r="F26" s="18"/>
      <c r="G26" s="20">
        <f>SUM(H26:U26)</f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31"/>
      <c r="W26" s="31"/>
    </row>
    <row r="27" spans="1:23" x14ac:dyDescent="0.3">
      <c r="A27" s="23" t="s">
        <v>37</v>
      </c>
      <c r="B27" s="23" t="s">
        <v>68</v>
      </c>
      <c r="C27" s="17" t="s">
        <v>130</v>
      </c>
      <c r="D27" s="18"/>
      <c r="E27" s="20">
        <v>0</v>
      </c>
      <c r="F27" s="18"/>
      <c r="G27" s="20">
        <f>SUM(H27:U27)</f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31"/>
      <c r="W27" s="31"/>
    </row>
    <row r="28" spans="1:23" x14ac:dyDescent="0.3">
      <c r="A28" s="23" t="s">
        <v>40</v>
      </c>
      <c r="B28" s="23" t="s">
        <v>70</v>
      </c>
      <c r="C28" s="17" t="s">
        <v>131</v>
      </c>
      <c r="D28" s="18"/>
      <c r="E28" s="20">
        <v>0</v>
      </c>
      <c r="F28" s="18"/>
      <c r="G28" s="20">
        <f>SUM(H28:U28)</f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31"/>
      <c r="W28" s="31"/>
    </row>
    <row r="29" spans="1:23" x14ac:dyDescent="0.3">
      <c r="A29" s="22" t="s">
        <v>79</v>
      </c>
      <c r="B29" s="22" t="s">
        <v>80</v>
      </c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31"/>
      <c r="W29" s="31"/>
    </row>
    <row r="30" spans="1:23" x14ac:dyDescent="0.3">
      <c r="A30" s="23" t="s">
        <v>113</v>
      </c>
      <c r="B30" s="23" t="s">
        <v>125</v>
      </c>
      <c r="C30" s="17" t="s">
        <v>132</v>
      </c>
      <c r="D30" s="18"/>
      <c r="E30" s="20">
        <v>16001</v>
      </c>
      <c r="F30" s="18"/>
      <c r="G30" s="20">
        <f>SUM(H30:U30)</f>
        <v>16001.28</v>
      </c>
      <c r="H30" s="20">
        <v>0</v>
      </c>
      <c r="I30" s="20">
        <v>0</v>
      </c>
      <c r="J30" s="20">
        <v>16001.28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31"/>
      <c r="W30" s="31"/>
    </row>
    <row r="31" spans="1:23" x14ac:dyDescent="0.3">
      <c r="A31" s="23" t="s">
        <v>37</v>
      </c>
      <c r="B31" s="23" t="s">
        <v>68</v>
      </c>
      <c r="C31" s="17" t="s">
        <v>133</v>
      </c>
      <c r="D31" s="18"/>
      <c r="E31" s="20">
        <v>0</v>
      </c>
      <c r="F31" s="18"/>
      <c r="G31" s="20">
        <f>SUM(H31:U31)</f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31"/>
      <c r="W31" s="31"/>
    </row>
    <row r="32" spans="1:23" x14ac:dyDescent="0.3">
      <c r="A32" s="23" t="s">
        <v>40</v>
      </c>
      <c r="B32" s="23" t="s">
        <v>70</v>
      </c>
      <c r="C32" s="17" t="s">
        <v>134</v>
      </c>
      <c r="D32" s="18"/>
      <c r="E32" s="20">
        <v>16001</v>
      </c>
      <c r="F32" s="18"/>
      <c r="G32" s="20">
        <f>SUM(H32:U32)</f>
        <v>16001.28</v>
      </c>
      <c r="H32" s="20">
        <v>0</v>
      </c>
      <c r="I32" s="20">
        <v>0</v>
      </c>
      <c r="J32" s="20">
        <v>16001.28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31"/>
      <c r="W32" s="31"/>
    </row>
    <row r="33" spans="1:23" x14ac:dyDescent="0.3">
      <c r="A33" s="22" t="s">
        <v>86</v>
      </c>
      <c r="B33" s="22" t="s">
        <v>87</v>
      </c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31"/>
      <c r="W33" s="31"/>
    </row>
    <row r="34" spans="1:23" x14ac:dyDescent="0.3">
      <c r="A34" s="23" t="s">
        <v>113</v>
      </c>
      <c r="B34" s="23" t="s">
        <v>125</v>
      </c>
      <c r="C34" s="17" t="s">
        <v>135</v>
      </c>
      <c r="D34" s="18"/>
      <c r="E34" s="20">
        <v>0</v>
      </c>
      <c r="F34" s="18"/>
      <c r="G34" s="20">
        <f>SUM(H34:U34)</f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31"/>
      <c r="W34" s="31"/>
    </row>
    <row r="35" spans="1:23" x14ac:dyDescent="0.3">
      <c r="A35" s="23" t="s">
        <v>37</v>
      </c>
      <c r="B35" s="23" t="s">
        <v>68</v>
      </c>
      <c r="C35" s="17" t="s">
        <v>136</v>
      </c>
      <c r="D35" s="18"/>
      <c r="E35" s="20">
        <v>0</v>
      </c>
      <c r="F35" s="18"/>
      <c r="G35" s="20">
        <f>SUM(H35:U35)</f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31"/>
      <c r="W35" s="31"/>
    </row>
    <row r="36" spans="1:23" x14ac:dyDescent="0.3">
      <c r="A36" s="23" t="s">
        <v>40</v>
      </c>
      <c r="B36" s="23" t="s">
        <v>70</v>
      </c>
      <c r="C36" s="17" t="s">
        <v>137</v>
      </c>
      <c r="D36" s="18"/>
      <c r="E36" s="20">
        <v>0</v>
      </c>
      <c r="F36" s="18"/>
      <c r="G36" s="20">
        <f>SUM(H36:U36)</f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31"/>
      <c r="W36" s="31"/>
    </row>
    <row r="37" spans="1:23" x14ac:dyDescent="0.3">
      <c r="A37" s="22" t="s">
        <v>93</v>
      </c>
      <c r="B37" s="22" t="s">
        <v>94</v>
      </c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31"/>
      <c r="W37" s="31"/>
    </row>
    <row r="38" spans="1:23" x14ac:dyDescent="0.3">
      <c r="A38" s="23" t="s">
        <v>113</v>
      </c>
      <c r="B38" s="23" t="s">
        <v>125</v>
      </c>
      <c r="C38" s="17" t="s">
        <v>138</v>
      </c>
      <c r="D38" s="18"/>
      <c r="E38" s="20">
        <v>1439</v>
      </c>
      <c r="F38" s="18"/>
      <c r="G38" s="20">
        <f t="shared" ref="G38:G43" si="3">SUM(H38:U38)</f>
        <v>1438.54</v>
      </c>
      <c r="H38" s="20">
        <v>0</v>
      </c>
      <c r="I38" s="20">
        <v>0</v>
      </c>
      <c r="J38" s="20">
        <v>1438.54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31"/>
      <c r="W38" s="31"/>
    </row>
    <row r="39" spans="1:23" x14ac:dyDescent="0.3">
      <c r="A39" s="23" t="s">
        <v>37</v>
      </c>
      <c r="B39" s="23" t="s">
        <v>68</v>
      </c>
      <c r="C39" s="17" t="s">
        <v>139</v>
      </c>
      <c r="D39" s="18"/>
      <c r="E39" s="20">
        <v>0</v>
      </c>
      <c r="F39" s="18"/>
      <c r="G39" s="20">
        <f t="shared" si="3"/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31"/>
      <c r="W39" s="31"/>
    </row>
    <row r="40" spans="1:23" x14ac:dyDescent="0.3">
      <c r="A40" s="23" t="s">
        <v>40</v>
      </c>
      <c r="B40" s="23" t="s">
        <v>70</v>
      </c>
      <c r="C40" s="17" t="s">
        <v>140</v>
      </c>
      <c r="D40" s="18"/>
      <c r="E40" s="20">
        <v>1439</v>
      </c>
      <c r="F40" s="18"/>
      <c r="G40" s="20">
        <f t="shared" si="3"/>
        <v>1438.54</v>
      </c>
      <c r="H40" s="20">
        <v>0</v>
      </c>
      <c r="I40" s="20">
        <v>0</v>
      </c>
      <c r="J40" s="20">
        <v>1438.54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31"/>
      <c r="W40" s="31"/>
    </row>
    <row r="41" spans="1:23" x14ac:dyDescent="0.3">
      <c r="A41" s="16" t="s">
        <v>100</v>
      </c>
      <c r="B41" s="16" t="s">
        <v>101</v>
      </c>
      <c r="C41" s="17" t="s">
        <v>141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31"/>
      <c r="W41" s="31"/>
    </row>
    <row r="42" spans="1:23" x14ac:dyDescent="0.3">
      <c r="A42" s="16" t="s">
        <v>103</v>
      </c>
      <c r="B42" s="16" t="s">
        <v>104</v>
      </c>
      <c r="C42" s="17" t="s">
        <v>142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31"/>
      <c r="W42" s="31"/>
    </row>
    <row r="43" spans="1:23" x14ac:dyDescent="0.3">
      <c r="A43" s="16" t="s">
        <v>143</v>
      </c>
      <c r="B43" s="16" t="s">
        <v>144</v>
      </c>
      <c r="C43" s="17" t="s">
        <v>145</v>
      </c>
      <c r="D43" s="20">
        <f t="shared" ref="D43" si="4">E43+F43</f>
        <v>0</v>
      </c>
      <c r="E43" s="20">
        <v>0</v>
      </c>
      <c r="F43" s="20">
        <v>0</v>
      </c>
      <c r="G43" s="20">
        <f t="shared" si="3"/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  <c r="V43" s="31"/>
      <c r="W43" s="31"/>
    </row>
    <row r="44" spans="1:23" x14ac:dyDescent="0.3">
      <c r="A44" s="32"/>
      <c r="B44" s="32"/>
      <c r="C44" s="33"/>
      <c r="D44" s="33"/>
      <c r="E44" s="34"/>
      <c r="F44" s="34"/>
      <c r="H44" s="5"/>
      <c r="I44" s="5"/>
      <c r="S44" s="6"/>
      <c r="U44" s="31"/>
      <c r="V44" s="31"/>
      <c r="W44" s="31"/>
    </row>
    <row r="45" spans="1:23" x14ac:dyDescent="0.3">
      <c r="A45" s="26" t="s">
        <v>106</v>
      </c>
      <c r="B45" s="26"/>
      <c r="C45" s="33"/>
      <c r="D45" s="33"/>
      <c r="E45" s="34"/>
      <c r="F45" s="34"/>
      <c r="H45" s="5"/>
      <c r="I45" s="5"/>
      <c r="S45" s="6"/>
      <c r="U45" s="31"/>
      <c r="V45" s="31"/>
      <c r="W45" s="31"/>
    </row>
    <row r="46" spans="1:23" x14ac:dyDescent="0.3">
      <c r="A46" s="27" t="s">
        <v>107</v>
      </c>
      <c r="B46" s="27"/>
      <c r="C46" s="25"/>
      <c r="D46" s="25"/>
      <c r="I46" s="5"/>
      <c r="P46" s="6"/>
      <c r="Q46" s="6"/>
      <c r="R46" s="6"/>
      <c r="S46" s="6"/>
    </row>
    <row r="47" spans="1:23" x14ac:dyDescent="0.3">
      <c r="A47" s="26" t="s">
        <v>214</v>
      </c>
      <c r="B47" s="26"/>
      <c r="C47" s="25"/>
      <c r="D47" s="25"/>
      <c r="J47" s="5"/>
      <c r="P47" s="6"/>
      <c r="Q47" s="6"/>
      <c r="R47" s="6"/>
      <c r="S47" s="4"/>
    </row>
    <row r="48" spans="1:23" x14ac:dyDescent="0.3">
      <c r="I48" s="5"/>
      <c r="J48" s="5"/>
      <c r="P48" s="6"/>
      <c r="Q48" s="6"/>
      <c r="R48" s="6"/>
      <c r="S48" s="4"/>
    </row>
    <row r="49" spans="1:19" x14ac:dyDescent="0.3">
      <c r="A49" s="29" t="str">
        <f>'S.05.01.01 L'!A49</f>
        <v xml:space="preserve">1) V súčte za členov SLASPO sú zahrnuté údaje v rozsahu, ktorý členovia poslali SLASPO </v>
      </c>
      <c r="B49" s="29"/>
      <c r="H49" s="4"/>
      <c r="I49" s="5"/>
      <c r="J49" s="5"/>
      <c r="P49" s="6"/>
      <c r="Q49" s="6"/>
      <c r="R49" s="6"/>
      <c r="S49" s="6"/>
    </row>
    <row r="50" spans="1:19" x14ac:dyDescent="0.3">
      <c r="A50" s="29" t="str">
        <f>'S.05.01.01 L'!A50</f>
        <v>2)SKP a  Pobočky poisťovní z iných členkých štátov nezostavujú výkaz v plnom rozsahu (väčšinou nemajú vyplnené riadky R1910-R2400)</v>
      </c>
      <c r="H50" s="4"/>
      <c r="I50" s="5"/>
      <c r="J50" s="5"/>
      <c r="P50" s="6"/>
      <c r="Q50" s="6"/>
      <c r="R50" s="6"/>
      <c r="S50" s="6"/>
    </row>
    <row r="51" spans="1:19" x14ac:dyDescent="0.3">
      <c r="P51" s="5"/>
      <c r="Q51" s="5"/>
      <c r="S51" s="6"/>
    </row>
    <row r="52" spans="1:19" x14ac:dyDescent="0.3">
      <c r="P52" s="5"/>
      <c r="Q52" s="5"/>
      <c r="S52" s="6"/>
    </row>
    <row r="53" spans="1:19" x14ac:dyDescent="0.3">
      <c r="L53" s="4"/>
      <c r="P53" s="5"/>
      <c r="Q53" s="5"/>
      <c r="S53" s="6"/>
    </row>
    <row r="54" spans="1:19" x14ac:dyDescent="0.3">
      <c r="L54" s="4"/>
      <c r="P54" s="5"/>
      <c r="Q54" s="5"/>
      <c r="S54" s="6"/>
    </row>
    <row r="55" spans="1:19" x14ac:dyDescent="0.3">
      <c r="L55" s="4"/>
      <c r="P55" s="5"/>
      <c r="Q55" s="5"/>
      <c r="S55" s="6"/>
    </row>
    <row r="56" spans="1:19" x14ac:dyDescent="0.3">
      <c r="P56" s="5"/>
      <c r="Q56" s="5"/>
      <c r="S56" s="6"/>
    </row>
    <row r="57" spans="1:19" x14ac:dyDescent="0.3">
      <c r="P57" s="5"/>
      <c r="Q57" s="5"/>
      <c r="S57" s="6"/>
    </row>
    <row r="58" spans="1:19" x14ac:dyDescent="0.3">
      <c r="P58" s="5"/>
      <c r="Q58" s="5"/>
      <c r="S58" s="6"/>
    </row>
    <row r="59" spans="1:19" x14ac:dyDescent="0.3">
      <c r="P59" s="5"/>
      <c r="Q59" s="5"/>
      <c r="S59" s="6"/>
    </row>
    <row r="60" spans="1:19" x14ac:dyDescent="0.3">
      <c r="P60" s="6"/>
      <c r="Q60" s="6"/>
    </row>
    <row r="61" spans="1:19" x14ac:dyDescent="0.3">
      <c r="P61" s="6"/>
      <c r="Q61" s="6"/>
    </row>
    <row r="62" spans="1:19" x14ac:dyDescent="0.3">
      <c r="P62" s="6"/>
      <c r="Q62" s="6"/>
    </row>
    <row r="63" spans="1:19" x14ac:dyDescent="0.3">
      <c r="P63" s="6"/>
      <c r="Q63" s="6"/>
    </row>
    <row r="64" spans="1:19" x14ac:dyDescent="0.3">
      <c r="P64" s="6"/>
      <c r="Q64" s="6"/>
    </row>
    <row r="65" spans="16:17" x14ac:dyDescent="0.3">
      <c r="P65" s="6"/>
      <c r="Q65" s="6"/>
    </row>
    <row r="66" spans="16:17" x14ac:dyDescent="0.3">
      <c r="P66" s="6"/>
      <c r="Q66" s="6"/>
    </row>
    <row r="67" spans="16:17" x14ac:dyDescent="0.3">
      <c r="P67" s="6"/>
      <c r="Q67" s="6"/>
    </row>
  </sheetData>
  <pageMargins left="0.7" right="0.7" top="0.75" bottom="0.75" header="0.3" footer="0.3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5F2F2-ED09-4490-8F0D-A6BD5A07C152}">
  <sheetPr>
    <tabColor rgb="FFFFC000"/>
  </sheetPr>
  <dimension ref="A1:W67"/>
  <sheetViews>
    <sheetView showGridLines="0" topLeftCell="F1" zoomScale="106" zoomScaleNormal="106" zoomScaleSheetLayoutView="40" workbookViewId="0">
      <selection activeCell="U6" sqref="U6"/>
    </sheetView>
  </sheetViews>
  <sheetFormatPr defaultColWidth="11.44140625" defaultRowHeight="14.4" x14ac:dyDescent="0.3"/>
  <cols>
    <col min="1" max="2" width="48.5546875" style="6" customWidth="1"/>
    <col min="3" max="3" width="11.77734375" style="6" customWidth="1"/>
    <col min="4" max="4" width="19.21875" style="6" customWidth="1"/>
    <col min="5" max="15" width="20.77734375" style="6" customWidth="1"/>
    <col min="16" max="17" width="20.77734375" style="4" customWidth="1"/>
    <col min="18" max="19" width="20.77734375" style="5" customWidth="1"/>
    <col min="20" max="21" width="20.77734375" style="6" customWidth="1"/>
    <col min="22" max="22" width="16.21875" style="6" customWidth="1"/>
    <col min="23" max="16384" width="11.44140625" style="6"/>
  </cols>
  <sheetData>
    <row r="1" spans="1:23" x14ac:dyDescent="0.3">
      <c r="A1" s="1" t="s">
        <v>0</v>
      </c>
      <c r="B1" s="1" t="str">
        <f>'S.05.01.01 NL'!B1</f>
        <v>Obdobie</v>
      </c>
      <c r="C1" s="2">
        <f>'S.05.01.01 NL'!C1</f>
        <v>45657</v>
      </c>
    </row>
    <row r="2" spans="1:23" x14ac:dyDescent="0.3">
      <c r="A2" s="7" t="s">
        <v>2</v>
      </c>
      <c r="B2" s="7" t="s">
        <v>3</v>
      </c>
      <c r="C2" s="8"/>
      <c r="D2" s="8"/>
    </row>
    <row r="3" spans="1:23" x14ac:dyDescent="0.3">
      <c r="A3" s="9"/>
      <c r="B3" s="9"/>
      <c r="C3" s="8"/>
      <c r="D3" s="8"/>
    </row>
    <row r="4" spans="1:23" x14ac:dyDescent="0.3">
      <c r="A4" s="7" t="s">
        <v>110</v>
      </c>
      <c r="B4" s="7" t="s">
        <v>111</v>
      </c>
      <c r="C4" s="25"/>
      <c r="D4" s="25"/>
      <c r="P4" s="5"/>
      <c r="Q4" s="5"/>
      <c r="S4" s="6"/>
      <c r="W4" s="4"/>
    </row>
    <row r="5" spans="1:23" x14ac:dyDescent="0.3">
      <c r="A5" s="11" t="s">
        <v>6</v>
      </c>
      <c r="B5" s="11" t="s">
        <v>7</v>
      </c>
      <c r="C5" s="25"/>
      <c r="D5" s="25"/>
      <c r="P5" s="5"/>
      <c r="Q5" s="5"/>
      <c r="S5" s="6"/>
      <c r="W5" s="4"/>
    </row>
    <row r="6" spans="1:23" ht="67.5" customHeight="1" x14ac:dyDescent="0.3">
      <c r="C6" s="25"/>
      <c r="D6" s="12" t="str">
        <f>'S.05.01.01 NL'!D6</f>
        <v>Spolu poisťovne a pobočky poisťovní z iných členských štátov</v>
      </c>
      <c r="E6" s="12" t="str">
        <f>'S.05.01.01 NL'!E6</f>
        <v xml:space="preserve">Spolu poisťovne </v>
      </c>
      <c r="F6" s="12" t="s">
        <v>10</v>
      </c>
      <c r="G6" s="12" t="str">
        <f>'S.05.01.01 NL'!G6</f>
        <v>Spolu členovia SLASPO 1)</v>
      </c>
      <c r="H6" s="37" t="str">
        <f>'S.05.01.01 NL'!H6</f>
        <v>Allianz - Slovenská poisťovňa, a. s.</v>
      </c>
      <c r="I6" s="37" t="str">
        <f>'S.05.01.01 NL'!I6</f>
        <v>BNP Paribas Cardif Poisťovňa, a. s.</v>
      </c>
      <c r="J6" s="37" t="str">
        <f>'S.05.01.01 NL'!J6</f>
        <v>ČSOB Poisťovňa, a. s.</v>
      </c>
      <c r="K6" s="37" t="str">
        <f>'S.05.01.01 NL'!K6</f>
        <v>Komunálna poisťovňa a. s., Vienna Insurance Group</v>
      </c>
      <c r="L6" s="37" t="str">
        <f>'S.05.01.01 NL'!L6</f>
        <v>KOOPERATIVA poisťovňa, a. s., Vienna Insurance Group</v>
      </c>
      <c r="M6" s="37" t="str">
        <f>'S.05.01.01 NL'!M6</f>
        <v>NN Životná poisťovňa, a. s.</v>
      </c>
      <c r="N6" s="37" t="str">
        <f>'S.05.01.01 NL'!N6</f>
        <v>Union poisťovňa, a. s.</v>
      </c>
      <c r="O6" s="37" t="str">
        <f>'S.05.01.01 NL'!O6</f>
        <v>Wüstenrot poisťovňa, a. s.</v>
      </c>
      <c r="P6" s="37" t="str">
        <f>'S.05.01.01 NL'!P6</f>
        <v>Colonnade Insurance S.A., pobočka poisťovne z iného členského štátu</v>
      </c>
      <c r="Q6" s="37" t="str">
        <f>'S.05.01.01 NL'!Q6</f>
        <v xml:space="preserve">Generali Poisťovňa, pobočka poisťovne z iného členského štátu </v>
      </c>
      <c r="R6" s="37" t="str">
        <f>'S.05.01.01 NL'!R6</f>
        <v>MetLife Europe d. a. c., pobočka poisťovne z iného členského štátu</v>
      </c>
      <c r="S6" s="37" t="str">
        <f>'S.05.01.01 NL'!S6</f>
        <v xml:space="preserve">UNIQA pojišťovna, a.s., pobočka poisťovne z iného členského štátu </v>
      </c>
      <c r="T6" s="37" t="str">
        <f>'S.05.01.01 NL'!T6</f>
        <v>YOUPLUS Životná poisťovňa, pobočka poisťovne z iného členského štátu</v>
      </c>
      <c r="U6" s="37" t="str">
        <f>'S.05.01.01 NL'!U6</f>
        <v xml:space="preserve">Slovenská kancelária poisťovateľov </v>
      </c>
    </row>
    <row r="7" spans="1:23" x14ac:dyDescent="0.3">
      <c r="C7" s="25"/>
      <c r="D7" s="30" t="s">
        <v>112</v>
      </c>
      <c r="E7" s="30" t="s">
        <v>112</v>
      </c>
      <c r="F7" s="30" t="s">
        <v>112</v>
      </c>
      <c r="G7" s="30" t="s">
        <v>112</v>
      </c>
      <c r="H7" s="30" t="s">
        <v>112</v>
      </c>
      <c r="I7" s="30" t="s">
        <v>112</v>
      </c>
      <c r="J7" s="30" t="s">
        <v>112</v>
      </c>
      <c r="K7" s="30" t="s">
        <v>112</v>
      </c>
      <c r="L7" s="30" t="s">
        <v>112</v>
      </c>
      <c r="M7" s="30" t="s">
        <v>112</v>
      </c>
      <c r="N7" s="30" t="s">
        <v>112</v>
      </c>
      <c r="O7" s="30" t="s">
        <v>112</v>
      </c>
      <c r="P7" s="30" t="s">
        <v>112</v>
      </c>
      <c r="Q7" s="30" t="s">
        <v>112</v>
      </c>
      <c r="R7" s="30" t="s">
        <v>112</v>
      </c>
      <c r="S7" s="30" t="s">
        <v>112</v>
      </c>
      <c r="T7" s="30" t="s">
        <v>112</v>
      </c>
      <c r="U7" s="30" t="s">
        <v>112</v>
      </c>
    </row>
    <row r="8" spans="1:23" x14ac:dyDescent="0.3">
      <c r="A8" s="16" t="s">
        <v>26</v>
      </c>
      <c r="B8" s="16" t="s">
        <v>27</v>
      </c>
      <c r="C8" s="17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3" x14ac:dyDescent="0.3">
      <c r="A9" s="19" t="s">
        <v>113</v>
      </c>
      <c r="B9" s="19" t="s">
        <v>114</v>
      </c>
      <c r="C9" s="17" t="s">
        <v>115</v>
      </c>
      <c r="D9" s="20">
        <f>E9+F9</f>
        <v>1134300011.180001</v>
      </c>
      <c r="E9" s="20">
        <v>781729258.61000097</v>
      </c>
      <c r="F9" s="20">
        <v>352570752.56999999</v>
      </c>
      <c r="G9" s="20">
        <f>SUM(H9:U9)</f>
        <v>1124639874.7624037</v>
      </c>
      <c r="H9" s="20">
        <v>206494227.53000122</v>
      </c>
      <c r="I9" s="20">
        <v>27937847.27</v>
      </c>
      <c r="J9" s="20">
        <v>44645140.457844786</v>
      </c>
      <c r="K9" s="20">
        <v>20814944.07</v>
      </c>
      <c r="L9" s="20">
        <v>318665817.45999998</v>
      </c>
      <c r="M9" s="20">
        <v>120213796.2</v>
      </c>
      <c r="N9" s="20">
        <v>19523941.754557695</v>
      </c>
      <c r="O9" s="20">
        <v>13773407.239999998</v>
      </c>
      <c r="P9" s="20">
        <v>0</v>
      </c>
      <c r="Q9" s="20">
        <v>144908439.58999997</v>
      </c>
      <c r="R9" s="20">
        <v>82766956</v>
      </c>
      <c r="S9" s="20">
        <v>108123550</v>
      </c>
      <c r="T9" s="20">
        <v>16771807.189999999</v>
      </c>
      <c r="U9" s="20">
        <v>0</v>
      </c>
    </row>
    <row r="10" spans="1:23" x14ac:dyDescent="0.3">
      <c r="A10" s="19" t="s">
        <v>37</v>
      </c>
      <c r="B10" s="19" t="s">
        <v>38</v>
      </c>
      <c r="C10" s="17" t="s">
        <v>116</v>
      </c>
      <c r="D10" s="20">
        <f t="shared" ref="D10:D11" si="0">E10+F10</f>
        <v>29017382.799999997</v>
      </c>
      <c r="E10" s="20">
        <v>16819085.969999999</v>
      </c>
      <c r="F10" s="20">
        <v>12198296.83</v>
      </c>
      <c r="G10" s="20">
        <f>SUM(H10:U10)</f>
        <v>27521806.819938883</v>
      </c>
      <c r="H10" s="20">
        <v>82972.789999999994</v>
      </c>
      <c r="I10" s="20">
        <v>613083.88</v>
      </c>
      <c r="J10" s="20">
        <v>108346.6</v>
      </c>
      <c r="K10" s="20">
        <v>298086.55</v>
      </c>
      <c r="L10" s="20">
        <v>9282224.1699999999</v>
      </c>
      <c r="M10" s="20">
        <v>4236773.91</v>
      </c>
      <c r="N10" s="20">
        <v>439864.98993887904</v>
      </c>
      <c r="O10" s="20">
        <v>262157.43</v>
      </c>
      <c r="P10" s="20">
        <v>0</v>
      </c>
      <c r="Q10" s="20">
        <v>7181700.8300000001</v>
      </c>
      <c r="R10" s="20">
        <v>966859</v>
      </c>
      <c r="S10" s="20">
        <v>2950501</v>
      </c>
      <c r="T10" s="20">
        <v>1099235.67</v>
      </c>
      <c r="U10" s="20">
        <v>0</v>
      </c>
    </row>
    <row r="11" spans="1:23" x14ac:dyDescent="0.3">
      <c r="A11" s="19" t="s">
        <v>40</v>
      </c>
      <c r="B11" s="19" t="s">
        <v>41</v>
      </c>
      <c r="C11" s="17" t="s">
        <v>117</v>
      </c>
      <c r="D11" s="20">
        <f t="shared" si="0"/>
        <v>1105282630.4100008</v>
      </c>
      <c r="E11" s="20">
        <v>764910173.64000094</v>
      </c>
      <c r="F11" s="20">
        <v>340372456.76999998</v>
      </c>
      <c r="G11" s="20">
        <f>SUM(H11:U11)</f>
        <v>1097118067.9424648</v>
      </c>
      <c r="H11" s="20">
        <v>206411254.74000126</v>
      </c>
      <c r="I11" s="20">
        <v>27324763.390000001</v>
      </c>
      <c r="J11" s="20">
        <v>44536793.857844785</v>
      </c>
      <c r="K11" s="20">
        <v>20516857.52</v>
      </c>
      <c r="L11" s="20">
        <v>309383593.29000002</v>
      </c>
      <c r="M11" s="20">
        <v>115977022.29000001</v>
      </c>
      <c r="N11" s="20">
        <v>19084076.764618818</v>
      </c>
      <c r="O11" s="20">
        <v>13511249.809999999</v>
      </c>
      <c r="P11" s="20">
        <v>0</v>
      </c>
      <c r="Q11" s="20">
        <v>137726738.75999996</v>
      </c>
      <c r="R11" s="20">
        <v>81800097</v>
      </c>
      <c r="S11" s="20">
        <v>105173049</v>
      </c>
      <c r="T11" s="20">
        <v>15672571.52</v>
      </c>
      <c r="U11" s="20">
        <v>0</v>
      </c>
    </row>
    <row r="12" spans="1:23" x14ac:dyDescent="0.3">
      <c r="A12" s="16" t="s">
        <v>43</v>
      </c>
      <c r="B12" s="16" t="s">
        <v>44</v>
      </c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spans="1:23" x14ac:dyDescent="0.3">
      <c r="A13" s="19" t="s">
        <v>113</v>
      </c>
      <c r="B13" s="19" t="s">
        <v>114</v>
      </c>
      <c r="C13" s="17" t="s">
        <v>118</v>
      </c>
      <c r="D13" s="20">
        <f t="shared" ref="D13:D15" si="1">E13+F13</f>
        <v>1134947656.0400009</v>
      </c>
      <c r="E13" s="20">
        <v>781967394.52000105</v>
      </c>
      <c r="F13" s="20">
        <v>352980261.51999998</v>
      </c>
      <c r="G13" s="20">
        <f>SUM(H13:U13)</f>
        <v>1125696974.4824038</v>
      </c>
      <c r="H13" s="20">
        <v>206494227.53000134</v>
      </c>
      <c r="I13" s="20">
        <v>27940693.690000001</v>
      </c>
      <c r="J13" s="20">
        <v>44645140.457844786</v>
      </c>
      <c r="K13" s="20">
        <v>20904162.010000002</v>
      </c>
      <c r="L13" s="20">
        <v>319123378.58999997</v>
      </c>
      <c r="M13" s="20">
        <v>120213796.2</v>
      </c>
      <c r="N13" s="20">
        <v>19539552.974557694</v>
      </c>
      <c r="O13" s="20">
        <v>13855761.499999996</v>
      </c>
      <c r="P13" s="20">
        <v>0</v>
      </c>
      <c r="Q13" s="20">
        <v>145166111.52000001</v>
      </c>
      <c r="R13" s="20">
        <v>83383981</v>
      </c>
      <c r="S13" s="20">
        <v>107782232</v>
      </c>
      <c r="T13" s="20">
        <v>16647937.01</v>
      </c>
      <c r="U13" s="20">
        <v>0</v>
      </c>
    </row>
    <row r="14" spans="1:23" x14ac:dyDescent="0.3">
      <c r="A14" s="19" t="s">
        <v>37</v>
      </c>
      <c r="B14" s="19" t="s">
        <v>38</v>
      </c>
      <c r="C14" s="17" t="s">
        <v>119</v>
      </c>
      <c r="D14" s="20">
        <f t="shared" si="1"/>
        <v>28946227.48</v>
      </c>
      <c r="E14" s="20">
        <v>16750184.65</v>
      </c>
      <c r="F14" s="20">
        <v>12196042.83</v>
      </c>
      <c r="G14" s="20">
        <f>SUM(H14:U14)</f>
        <v>27450651.499938898</v>
      </c>
      <c r="H14" s="20">
        <v>82972.789999999994</v>
      </c>
      <c r="I14" s="20">
        <v>613083.88</v>
      </c>
      <c r="J14" s="20">
        <v>108346.6</v>
      </c>
      <c r="K14" s="20">
        <v>303759.49</v>
      </c>
      <c r="L14" s="20">
        <v>9263850.4399999995</v>
      </c>
      <c r="M14" s="20">
        <v>4236773.91</v>
      </c>
      <c r="N14" s="20">
        <v>439864.98993889603</v>
      </c>
      <c r="O14" s="20">
        <v>205956.9</v>
      </c>
      <c r="P14" s="20">
        <v>0</v>
      </c>
      <c r="Q14" s="20">
        <v>7181700.830000001</v>
      </c>
      <c r="R14" s="20">
        <v>966859</v>
      </c>
      <c r="S14" s="20">
        <v>2948247</v>
      </c>
      <c r="T14" s="20">
        <v>1099235.67</v>
      </c>
      <c r="U14" s="20">
        <v>0</v>
      </c>
    </row>
    <row r="15" spans="1:23" x14ac:dyDescent="0.3">
      <c r="A15" s="19" t="s">
        <v>40</v>
      </c>
      <c r="B15" s="19" t="s">
        <v>41</v>
      </c>
      <c r="C15" s="17" t="s">
        <v>120</v>
      </c>
      <c r="D15" s="20">
        <f t="shared" si="1"/>
        <v>1106001429.5900009</v>
      </c>
      <c r="E15" s="20">
        <v>765217210.87000084</v>
      </c>
      <c r="F15" s="20">
        <v>340784218.72000003</v>
      </c>
      <c r="G15" s="20">
        <f>SUM(H15:U15)</f>
        <v>1098246322.9824648</v>
      </c>
      <c r="H15" s="20">
        <v>206411254.74000132</v>
      </c>
      <c r="I15" s="20">
        <v>27327609.809999999</v>
      </c>
      <c r="J15" s="20">
        <v>44536793.857844785</v>
      </c>
      <c r="K15" s="20">
        <v>20600402.52</v>
      </c>
      <c r="L15" s="20">
        <v>309859528.14999998</v>
      </c>
      <c r="M15" s="20">
        <v>115977022.29000001</v>
      </c>
      <c r="N15" s="20">
        <v>19099687.984618798</v>
      </c>
      <c r="O15" s="20">
        <v>13649804.599999998</v>
      </c>
      <c r="P15" s="20">
        <v>0</v>
      </c>
      <c r="Q15" s="20">
        <v>137984410.69</v>
      </c>
      <c r="R15" s="20">
        <v>82417122</v>
      </c>
      <c r="S15" s="20">
        <v>104833985</v>
      </c>
      <c r="T15" s="20">
        <v>15548701.34</v>
      </c>
      <c r="U15" s="20">
        <v>0</v>
      </c>
    </row>
    <row r="16" spans="1:23" x14ac:dyDescent="0.3">
      <c r="A16" s="16" t="s">
        <v>50</v>
      </c>
      <c r="B16" s="16" t="s">
        <v>51</v>
      </c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spans="1:23" x14ac:dyDescent="0.3">
      <c r="A17" s="19" t="s">
        <v>113</v>
      </c>
      <c r="B17" s="19" t="s">
        <v>114</v>
      </c>
      <c r="C17" s="17" t="s">
        <v>121</v>
      </c>
      <c r="D17" s="20">
        <f t="shared" ref="D17:D20" si="2">E17+F17</f>
        <v>708688469.67979896</v>
      </c>
      <c r="E17" s="20">
        <v>531867971.33979893</v>
      </c>
      <c r="F17" s="20">
        <v>176820498.34</v>
      </c>
      <c r="G17" s="20">
        <f>SUM(H17:U17)</f>
        <v>706838163.53352559</v>
      </c>
      <c r="H17" s="20">
        <v>154366742.82999995</v>
      </c>
      <c r="I17" s="20">
        <v>8603333.9600000009</v>
      </c>
      <c r="J17" s="20">
        <v>29014977.03011417</v>
      </c>
      <c r="K17" s="20">
        <v>28838518.68</v>
      </c>
      <c r="L17" s="20">
        <v>201628930.06</v>
      </c>
      <c r="M17" s="20">
        <v>83437082.034808785</v>
      </c>
      <c r="N17" s="20">
        <v>10785710.748602673</v>
      </c>
      <c r="O17" s="20">
        <v>13342369.570000002</v>
      </c>
      <c r="P17" s="20">
        <v>0</v>
      </c>
      <c r="Q17" s="20">
        <v>33315564.339999989</v>
      </c>
      <c r="R17" s="20">
        <v>73667169</v>
      </c>
      <c r="S17" s="20">
        <v>64682477</v>
      </c>
      <c r="T17" s="20">
        <v>5155288.28</v>
      </c>
      <c r="U17" s="20">
        <v>0</v>
      </c>
    </row>
    <row r="18" spans="1:23" x14ac:dyDescent="0.3">
      <c r="A18" s="19" t="s">
        <v>37</v>
      </c>
      <c r="B18" s="19" t="s">
        <v>38</v>
      </c>
      <c r="C18" s="17" t="s">
        <v>122</v>
      </c>
      <c r="D18" s="20">
        <f t="shared" si="2"/>
        <v>14176821.687943</v>
      </c>
      <c r="E18" s="20">
        <v>5267652.5779430009</v>
      </c>
      <c r="F18" s="20">
        <v>8909169.1099999994</v>
      </c>
      <c r="G18" s="20">
        <f>SUM(H18:U18)</f>
        <v>13757164.58829933</v>
      </c>
      <c r="H18" s="20">
        <v>0</v>
      </c>
      <c r="I18" s="20">
        <v>175545.79</v>
      </c>
      <c r="J18" s="20">
        <v>161900</v>
      </c>
      <c r="K18" s="20">
        <v>16100.39</v>
      </c>
      <c r="L18" s="20">
        <v>2862936.98</v>
      </c>
      <c r="M18" s="20">
        <v>1502939.8299999998</v>
      </c>
      <c r="N18" s="20">
        <v>110268.27829933084</v>
      </c>
      <c r="O18" s="20">
        <v>18304.580000000002</v>
      </c>
      <c r="P18" s="20">
        <v>0</v>
      </c>
      <c r="Q18" s="20">
        <v>3972118.1100000003</v>
      </c>
      <c r="R18" s="20">
        <v>566317</v>
      </c>
      <c r="S18" s="20">
        <v>913622</v>
      </c>
      <c r="T18" s="20">
        <v>3457111.63</v>
      </c>
      <c r="U18" s="20">
        <v>0</v>
      </c>
    </row>
    <row r="19" spans="1:23" x14ac:dyDescent="0.3">
      <c r="A19" s="19" t="s">
        <v>40</v>
      </c>
      <c r="B19" s="19" t="s">
        <v>41</v>
      </c>
      <c r="C19" s="17" t="s">
        <v>123</v>
      </c>
      <c r="D19" s="20">
        <f t="shared" si="2"/>
        <v>694511647.99185586</v>
      </c>
      <c r="E19" s="20">
        <v>526600317.7618559</v>
      </c>
      <c r="F19" s="20">
        <v>167911330.22999999</v>
      </c>
      <c r="G19" s="20">
        <f>SUM(H19:U19)</f>
        <v>693080998.94522619</v>
      </c>
      <c r="H19" s="20">
        <v>154366742.82999995</v>
      </c>
      <c r="I19" s="20">
        <v>8427788.1699999999</v>
      </c>
      <c r="J19" s="20">
        <v>28853077.03011417</v>
      </c>
      <c r="K19" s="20">
        <v>28822418.289999999</v>
      </c>
      <c r="L19" s="20">
        <v>198765993.08000001</v>
      </c>
      <c r="M19" s="20">
        <v>81934142.204808787</v>
      </c>
      <c r="N19" s="20">
        <v>10675442.470303342</v>
      </c>
      <c r="O19" s="20">
        <v>13324064.99</v>
      </c>
      <c r="P19" s="20">
        <v>0</v>
      </c>
      <c r="Q19" s="20">
        <v>29343446.229999989</v>
      </c>
      <c r="R19" s="20">
        <v>73100852</v>
      </c>
      <c r="S19" s="20">
        <v>63768855</v>
      </c>
      <c r="T19" s="20">
        <v>1698176.6500000004</v>
      </c>
      <c r="U19" s="20">
        <v>0</v>
      </c>
    </row>
    <row r="20" spans="1:23" x14ac:dyDescent="0.3">
      <c r="A20" s="16" t="s">
        <v>57</v>
      </c>
      <c r="B20" s="21" t="s">
        <v>58</v>
      </c>
      <c r="C20" s="17" t="s">
        <v>124</v>
      </c>
      <c r="D20" s="20">
        <f t="shared" si="2"/>
        <v>393177315.61297596</v>
      </c>
      <c r="E20" s="20">
        <v>187064862.192976</v>
      </c>
      <c r="F20" s="20">
        <v>206112453.41999999</v>
      </c>
      <c r="G20" s="20">
        <f>SUM(H20:U20)</f>
        <v>388710379.94346058</v>
      </c>
      <c r="H20" s="20">
        <v>30583745.079999998</v>
      </c>
      <c r="I20" s="20">
        <v>19358577.18</v>
      </c>
      <c r="J20" s="20">
        <v>11443805.74558451</v>
      </c>
      <c r="K20" s="20">
        <v>3271407.68</v>
      </c>
      <c r="L20" s="20">
        <v>48492536.18</v>
      </c>
      <c r="M20" s="20">
        <v>55078408.639999993</v>
      </c>
      <c r="N20" s="20">
        <v>8643150.3778760526</v>
      </c>
      <c r="O20" s="20">
        <v>5726296.0899999999</v>
      </c>
      <c r="P20" s="20">
        <v>0</v>
      </c>
      <c r="Q20" s="20">
        <v>40316509.420000002</v>
      </c>
      <c r="R20" s="20">
        <v>114268300</v>
      </c>
      <c r="S20" s="20">
        <v>44278258</v>
      </c>
      <c r="T20" s="20">
        <v>7249385.5499999989</v>
      </c>
      <c r="U20" s="20">
        <v>0</v>
      </c>
    </row>
    <row r="21" spans="1:23" x14ac:dyDescent="0.3">
      <c r="A21" s="22" t="s">
        <v>60</v>
      </c>
      <c r="B21" s="22" t="s">
        <v>61</v>
      </c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</row>
    <row r="22" spans="1:23" x14ac:dyDescent="0.3">
      <c r="A22" s="23" t="s">
        <v>113</v>
      </c>
      <c r="B22" s="23" t="s">
        <v>125</v>
      </c>
      <c r="C22" s="17" t="s">
        <v>126</v>
      </c>
      <c r="D22" s="18"/>
      <c r="E22" s="20">
        <v>55105915.449931003</v>
      </c>
      <c r="F22" s="18"/>
      <c r="G22" s="20">
        <f>SUM(H22:U22)</f>
        <v>53165240.468530312</v>
      </c>
      <c r="H22" s="20">
        <v>5961527.8600000003</v>
      </c>
      <c r="I22" s="20">
        <v>1452075.16</v>
      </c>
      <c r="J22" s="20">
        <v>3235132.3219675454</v>
      </c>
      <c r="K22" s="20">
        <v>1783884.9</v>
      </c>
      <c r="L22" s="20">
        <v>35024412.719999999</v>
      </c>
      <c r="M22" s="20">
        <v>768266.7</v>
      </c>
      <c r="N22" s="20">
        <v>233015.95656276564</v>
      </c>
      <c r="O22" s="20">
        <v>3370531.26</v>
      </c>
      <c r="P22" s="20">
        <v>0</v>
      </c>
      <c r="Q22" s="20">
        <v>0</v>
      </c>
      <c r="R22" s="20">
        <v>0</v>
      </c>
      <c r="S22" s="20">
        <v>0</v>
      </c>
      <c r="T22" s="20">
        <v>1336393.5899999999</v>
      </c>
      <c r="U22" s="20">
        <v>0</v>
      </c>
    </row>
    <row r="23" spans="1:23" x14ac:dyDescent="0.3">
      <c r="A23" s="23" t="s">
        <v>37</v>
      </c>
      <c r="B23" s="23" t="s">
        <v>68</v>
      </c>
      <c r="C23" s="17" t="s">
        <v>127</v>
      </c>
      <c r="D23" s="18"/>
      <c r="E23" s="20">
        <v>0</v>
      </c>
      <c r="F23" s="18"/>
      <c r="G23" s="20">
        <f>SUM(H23:U23)</f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31"/>
      <c r="W23" s="31"/>
    </row>
    <row r="24" spans="1:23" x14ac:dyDescent="0.3">
      <c r="A24" s="23" t="s">
        <v>40</v>
      </c>
      <c r="B24" s="23" t="s">
        <v>70</v>
      </c>
      <c r="C24" s="17" t="s">
        <v>128</v>
      </c>
      <c r="D24" s="18"/>
      <c r="E24" s="20">
        <v>55105915.449931003</v>
      </c>
      <c r="F24" s="18"/>
      <c r="G24" s="20">
        <f>SUM(H24:U24)</f>
        <v>51828846.878530309</v>
      </c>
      <c r="H24" s="20">
        <v>5961527.8600000003</v>
      </c>
      <c r="I24" s="20">
        <v>1452075.16</v>
      </c>
      <c r="J24" s="20">
        <v>3235132.3219675454</v>
      </c>
      <c r="K24" s="20">
        <v>1783884.9</v>
      </c>
      <c r="L24" s="20">
        <v>35024412.719999999</v>
      </c>
      <c r="M24" s="20">
        <v>768266.7</v>
      </c>
      <c r="N24" s="20">
        <v>233015.95656276564</v>
      </c>
      <c r="O24" s="20">
        <v>3370531.26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31"/>
      <c r="W24" s="31"/>
    </row>
    <row r="25" spans="1:23" x14ac:dyDescent="0.3">
      <c r="A25" s="22" t="s">
        <v>72</v>
      </c>
      <c r="B25" s="22" t="s">
        <v>73</v>
      </c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31"/>
      <c r="W25" s="31"/>
    </row>
    <row r="26" spans="1:23" x14ac:dyDescent="0.3">
      <c r="A26" s="23" t="s">
        <v>113</v>
      </c>
      <c r="B26" s="23" t="s">
        <v>125</v>
      </c>
      <c r="C26" s="17" t="s">
        <v>129</v>
      </c>
      <c r="D26" s="18"/>
      <c r="E26" s="20">
        <v>5462708.8458310002</v>
      </c>
      <c r="F26" s="18"/>
      <c r="G26" s="20">
        <f>SUM(H26:U26)</f>
        <v>5456939.6092239572</v>
      </c>
      <c r="H26" s="20">
        <v>918293.45000000007</v>
      </c>
      <c r="I26" s="20">
        <v>0</v>
      </c>
      <c r="J26" s="20">
        <v>205833.51</v>
      </c>
      <c r="K26" s="20">
        <v>101167.99</v>
      </c>
      <c r="L26" s="20">
        <v>-424946.2</v>
      </c>
      <c r="M26" s="20">
        <v>4545574.84</v>
      </c>
      <c r="N26" s="20">
        <v>111016.01922395726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31"/>
      <c r="W26" s="31"/>
    </row>
    <row r="27" spans="1:23" x14ac:dyDescent="0.3">
      <c r="A27" s="23" t="s">
        <v>37</v>
      </c>
      <c r="B27" s="23" t="s">
        <v>68</v>
      </c>
      <c r="C27" s="17" t="s">
        <v>130</v>
      </c>
      <c r="D27" s="18"/>
      <c r="E27" s="20">
        <v>0</v>
      </c>
      <c r="F27" s="18"/>
      <c r="G27" s="20">
        <f>SUM(H27:U27)</f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31"/>
      <c r="W27" s="31"/>
    </row>
    <row r="28" spans="1:23" x14ac:dyDescent="0.3">
      <c r="A28" s="23" t="s">
        <v>40</v>
      </c>
      <c r="B28" s="23" t="s">
        <v>70</v>
      </c>
      <c r="C28" s="17" t="s">
        <v>131</v>
      </c>
      <c r="D28" s="18"/>
      <c r="E28" s="20">
        <v>5462708.8458310002</v>
      </c>
      <c r="F28" s="18"/>
      <c r="G28" s="20">
        <f>SUM(H28:U28)</f>
        <v>5456939.6092239572</v>
      </c>
      <c r="H28" s="20">
        <v>918293.45000000007</v>
      </c>
      <c r="I28" s="20">
        <v>0</v>
      </c>
      <c r="J28" s="20">
        <v>205833.51</v>
      </c>
      <c r="K28" s="20">
        <v>101167.99</v>
      </c>
      <c r="L28" s="20">
        <v>-424946.2</v>
      </c>
      <c r="M28" s="20">
        <v>4545574.84</v>
      </c>
      <c r="N28" s="20">
        <v>111016.01922395726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31"/>
      <c r="W28" s="31"/>
    </row>
    <row r="29" spans="1:23" x14ac:dyDescent="0.3">
      <c r="A29" s="22" t="s">
        <v>79</v>
      </c>
      <c r="B29" s="22" t="s">
        <v>80</v>
      </c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31"/>
      <c r="W29" s="31"/>
    </row>
    <row r="30" spans="1:23" x14ac:dyDescent="0.3">
      <c r="A30" s="23" t="s">
        <v>113</v>
      </c>
      <c r="B30" s="23" t="s">
        <v>125</v>
      </c>
      <c r="C30" s="17" t="s">
        <v>132</v>
      </c>
      <c r="D30" s="18"/>
      <c r="E30" s="20">
        <v>9534585.4232070018</v>
      </c>
      <c r="F30" s="18"/>
      <c r="G30" s="20">
        <f>SUM(H30:U30)</f>
        <v>9696732.7373517919</v>
      </c>
      <c r="H30" s="20">
        <v>4698154.6899999995</v>
      </c>
      <c r="I30" s="20">
        <v>644775.87</v>
      </c>
      <c r="J30" s="20">
        <v>442234.30325617216</v>
      </c>
      <c r="K30" s="20">
        <v>125082.8</v>
      </c>
      <c r="L30" s="20">
        <v>2632345.8199999998</v>
      </c>
      <c r="M30" s="20">
        <v>521296.03</v>
      </c>
      <c r="N30" s="20">
        <v>404587.07409562205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228256.15000000002</v>
      </c>
      <c r="U30" s="20">
        <v>0</v>
      </c>
      <c r="V30" s="31"/>
      <c r="W30" s="31"/>
    </row>
    <row r="31" spans="1:23" x14ac:dyDescent="0.3">
      <c r="A31" s="23" t="s">
        <v>37</v>
      </c>
      <c r="B31" s="23" t="s">
        <v>68</v>
      </c>
      <c r="C31" s="17" t="s">
        <v>133</v>
      </c>
      <c r="D31" s="18"/>
      <c r="E31" s="20">
        <v>0</v>
      </c>
      <c r="F31" s="18"/>
      <c r="G31" s="20">
        <f>SUM(H31:U31)</f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31"/>
      <c r="W31" s="31"/>
    </row>
    <row r="32" spans="1:23" x14ac:dyDescent="0.3">
      <c r="A32" s="23" t="s">
        <v>40</v>
      </c>
      <c r="B32" s="23" t="s">
        <v>70</v>
      </c>
      <c r="C32" s="17" t="s">
        <v>134</v>
      </c>
      <c r="D32" s="18"/>
      <c r="E32" s="20">
        <v>9534585.4232070018</v>
      </c>
      <c r="F32" s="18"/>
      <c r="G32" s="20">
        <f>SUM(H32:U32)</f>
        <v>9468476.5873517916</v>
      </c>
      <c r="H32" s="20">
        <v>4698154.6899999995</v>
      </c>
      <c r="I32" s="20">
        <v>644775.87</v>
      </c>
      <c r="J32" s="20">
        <v>442234.30325617216</v>
      </c>
      <c r="K32" s="20">
        <v>125082.8</v>
      </c>
      <c r="L32" s="20">
        <v>2632345.8199999998</v>
      </c>
      <c r="M32" s="20">
        <v>521296.03</v>
      </c>
      <c r="N32" s="20">
        <v>404587.07409562205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31"/>
      <c r="W32" s="31"/>
    </row>
    <row r="33" spans="1:23" x14ac:dyDescent="0.3">
      <c r="A33" s="22" t="s">
        <v>86</v>
      </c>
      <c r="B33" s="22" t="s">
        <v>87</v>
      </c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31"/>
      <c r="W33" s="31"/>
    </row>
    <row r="34" spans="1:23" x14ac:dyDescent="0.3">
      <c r="A34" s="23" t="s">
        <v>113</v>
      </c>
      <c r="B34" s="23" t="s">
        <v>125</v>
      </c>
      <c r="C34" s="17" t="s">
        <v>135</v>
      </c>
      <c r="D34" s="18"/>
      <c r="E34" s="20">
        <v>104630445.980856</v>
      </c>
      <c r="F34" s="18"/>
      <c r="G34" s="20">
        <f>SUM(H34:U34)</f>
        <v>109354120.02252944</v>
      </c>
      <c r="H34" s="20">
        <v>19924062.530000001</v>
      </c>
      <c r="I34" s="20">
        <v>16989400.41</v>
      </c>
      <c r="J34" s="20">
        <v>5109405.1645035744</v>
      </c>
      <c r="K34" s="20">
        <v>1292752.45</v>
      </c>
      <c r="L34" s="20">
        <v>13234789.43</v>
      </c>
      <c r="M34" s="20">
        <v>39573020.579999998</v>
      </c>
      <c r="N34" s="20">
        <v>5993107.3780258624</v>
      </c>
      <c r="O34" s="20">
        <v>1552846.27</v>
      </c>
      <c r="P34" s="20">
        <v>0</v>
      </c>
      <c r="Q34" s="20">
        <v>0</v>
      </c>
      <c r="R34" s="20">
        <v>0</v>
      </c>
      <c r="S34" s="20">
        <v>0</v>
      </c>
      <c r="T34" s="20">
        <v>5684735.8099999996</v>
      </c>
      <c r="U34" s="20">
        <v>0</v>
      </c>
      <c r="V34" s="31"/>
      <c r="W34" s="31"/>
    </row>
    <row r="35" spans="1:23" x14ac:dyDescent="0.3">
      <c r="A35" s="23" t="s">
        <v>37</v>
      </c>
      <c r="B35" s="23" t="s">
        <v>68</v>
      </c>
      <c r="C35" s="17" t="s">
        <v>136</v>
      </c>
      <c r="D35" s="18"/>
      <c r="E35" s="20">
        <v>4123673.1032619998</v>
      </c>
      <c r="F35" s="18"/>
      <c r="G35" s="20">
        <f>SUM(H35:U35)</f>
        <v>3671386.8134969128</v>
      </c>
      <c r="H35" s="20">
        <v>0</v>
      </c>
      <c r="I35" s="20">
        <v>325748.34000000003</v>
      </c>
      <c r="J35" s="20">
        <v>0</v>
      </c>
      <c r="K35" s="20">
        <v>31480.46</v>
      </c>
      <c r="L35" s="20">
        <v>1974065.59</v>
      </c>
      <c r="M35" s="20">
        <v>1108978.4900000012</v>
      </c>
      <c r="N35" s="20">
        <v>191399.6834969116</v>
      </c>
      <c r="O35" s="20">
        <v>39714.25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31"/>
      <c r="W35" s="31"/>
    </row>
    <row r="36" spans="1:23" x14ac:dyDescent="0.3">
      <c r="A36" s="23" t="s">
        <v>40</v>
      </c>
      <c r="B36" s="23" t="s">
        <v>70</v>
      </c>
      <c r="C36" s="17" t="s">
        <v>137</v>
      </c>
      <c r="D36" s="18"/>
      <c r="E36" s="20">
        <v>100506773.87759501</v>
      </c>
      <c r="F36" s="18"/>
      <c r="G36" s="20">
        <f>SUM(H36:U36)</f>
        <v>99997997.399032533</v>
      </c>
      <c r="H36" s="20">
        <v>19924062.530000001</v>
      </c>
      <c r="I36" s="20">
        <v>16663652.07</v>
      </c>
      <c r="J36" s="20">
        <v>5109405.1645035744</v>
      </c>
      <c r="K36" s="20">
        <v>1261271.99</v>
      </c>
      <c r="L36" s="20">
        <v>11260723.84</v>
      </c>
      <c r="M36" s="20">
        <v>38464042.089999996</v>
      </c>
      <c r="N36" s="20">
        <v>5801707.6945289504</v>
      </c>
      <c r="O36" s="20">
        <v>1513132.02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31"/>
      <c r="W36" s="31"/>
    </row>
    <row r="37" spans="1:23" x14ac:dyDescent="0.3">
      <c r="A37" s="22" t="s">
        <v>93</v>
      </c>
      <c r="B37" s="22" t="s">
        <v>94</v>
      </c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31"/>
      <c r="W37" s="31"/>
    </row>
    <row r="38" spans="1:23" x14ac:dyDescent="0.3">
      <c r="A38" s="23" t="s">
        <v>113</v>
      </c>
      <c r="B38" s="23" t="s">
        <v>125</v>
      </c>
      <c r="C38" s="17" t="s">
        <v>138</v>
      </c>
      <c r="D38" s="18"/>
      <c r="E38" s="20">
        <v>16454878.596411999</v>
      </c>
      <c r="F38" s="18"/>
      <c r="G38" s="20">
        <f t="shared" ref="G38:G43" si="3">SUM(H38:U38)</f>
        <v>15845666.499321977</v>
      </c>
      <c r="H38" s="20">
        <v>-918293.45000000007</v>
      </c>
      <c r="I38" s="20">
        <v>598074.07999999996</v>
      </c>
      <c r="J38" s="20">
        <v>2451200.4458572175</v>
      </c>
      <c r="K38" s="20">
        <v>0</v>
      </c>
      <c r="L38" s="20">
        <v>0</v>
      </c>
      <c r="M38" s="20">
        <v>10779228.98</v>
      </c>
      <c r="N38" s="20">
        <v>2092823.6334647576</v>
      </c>
      <c r="O38" s="20">
        <v>842632.80999999994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31"/>
      <c r="W38" s="31"/>
    </row>
    <row r="39" spans="1:23" x14ac:dyDescent="0.3">
      <c r="A39" s="23" t="s">
        <v>37</v>
      </c>
      <c r="B39" s="23" t="s">
        <v>68</v>
      </c>
      <c r="C39" s="17" t="s">
        <v>139</v>
      </c>
      <c r="D39" s="18"/>
      <c r="E39" s="20">
        <v>0</v>
      </c>
      <c r="F39" s="18"/>
      <c r="G39" s="20">
        <f t="shared" si="3"/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31"/>
      <c r="W39" s="31"/>
    </row>
    <row r="40" spans="1:23" x14ac:dyDescent="0.3">
      <c r="A40" s="23" t="s">
        <v>40</v>
      </c>
      <c r="B40" s="23" t="s">
        <v>70</v>
      </c>
      <c r="C40" s="17" t="s">
        <v>140</v>
      </c>
      <c r="D40" s="18"/>
      <c r="E40" s="20">
        <v>16454878.596411999</v>
      </c>
      <c r="F40" s="18"/>
      <c r="G40" s="20">
        <f t="shared" si="3"/>
        <v>15845666.499321977</v>
      </c>
      <c r="H40" s="20">
        <v>-918293.45000000007</v>
      </c>
      <c r="I40" s="20">
        <v>598074.07999999996</v>
      </c>
      <c r="J40" s="20">
        <v>2451200.4458572175</v>
      </c>
      <c r="K40" s="20">
        <v>0</v>
      </c>
      <c r="L40" s="20">
        <v>0</v>
      </c>
      <c r="M40" s="20">
        <v>10779228.98</v>
      </c>
      <c r="N40" s="20">
        <v>2092823.6334647576</v>
      </c>
      <c r="O40" s="20">
        <v>842632.80999999994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31"/>
      <c r="W40" s="31"/>
    </row>
    <row r="41" spans="1:23" x14ac:dyDescent="0.3">
      <c r="A41" s="16" t="s">
        <v>100</v>
      </c>
      <c r="B41" s="16" t="s">
        <v>101</v>
      </c>
      <c r="C41" s="17" t="s">
        <v>141</v>
      </c>
      <c r="D41" s="20">
        <f t="shared" ref="D41:D43" si="4">E41+F41</f>
        <v>-36310763.186985902</v>
      </c>
      <c r="E41" s="20">
        <v>-36310763.186985902</v>
      </c>
      <c r="F41" s="18"/>
      <c r="G41" s="20">
        <f t="shared" si="3"/>
        <v>-2212933.3178797374</v>
      </c>
      <c r="H41" s="20">
        <v>-15611922.8799998</v>
      </c>
      <c r="I41" s="20">
        <v>-561684.32999999996</v>
      </c>
      <c r="J41" s="20">
        <v>2358003.5299999919</v>
      </c>
      <c r="K41" s="20">
        <v>101245.9904</v>
      </c>
      <c r="L41" s="20">
        <v>6550794.6500000004</v>
      </c>
      <c r="M41" s="20">
        <v>-27042466.318279926</v>
      </c>
      <c r="N41" s="20">
        <v>0</v>
      </c>
      <c r="O41" s="20">
        <v>-3750540.72</v>
      </c>
      <c r="P41" s="20">
        <v>0</v>
      </c>
      <c r="Q41" s="20">
        <v>30844282.639999997</v>
      </c>
      <c r="R41" s="20">
        <v>0</v>
      </c>
      <c r="S41" s="20">
        <v>204345</v>
      </c>
      <c r="T41" s="20">
        <v>4695009.12</v>
      </c>
      <c r="U41" s="20">
        <v>0</v>
      </c>
      <c r="V41" s="31"/>
      <c r="W41" s="31"/>
    </row>
    <row r="42" spans="1:23" x14ac:dyDescent="0.3">
      <c r="A42" s="16" t="s">
        <v>103</v>
      </c>
      <c r="B42" s="16" t="s">
        <v>104</v>
      </c>
      <c r="C42" s="17" t="s">
        <v>142</v>
      </c>
      <c r="D42" s="20">
        <f t="shared" si="4"/>
        <v>392610188.00599009</v>
      </c>
      <c r="E42" s="20">
        <v>150754098.00599009</v>
      </c>
      <c r="F42" s="20">
        <v>241856090</v>
      </c>
      <c r="G42" s="20">
        <f t="shared" si="3"/>
        <v>386497446.62558085</v>
      </c>
      <c r="H42" s="20">
        <v>14971822.200000202</v>
      </c>
      <c r="I42" s="20">
        <v>18796892.850000001</v>
      </c>
      <c r="J42" s="20">
        <v>13801809.275584502</v>
      </c>
      <c r="K42" s="20">
        <v>3372653.6704000002</v>
      </c>
      <c r="L42" s="20">
        <v>55043330.829999998</v>
      </c>
      <c r="M42" s="20">
        <v>28035942.321720067</v>
      </c>
      <c r="N42" s="20">
        <v>8643150.3778760526</v>
      </c>
      <c r="O42" s="20">
        <v>1975755.3699999996</v>
      </c>
      <c r="P42" s="20">
        <v>0</v>
      </c>
      <c r="Q42" s="20">
        <v>71160792.060000002</v>
      </c>
      <c r="R42" s="20">
        <v>114268300</v>
      </c>
      <c r="S42" s="20">
        <v>44482603</v>
      </c>
      <c r="T42" s="20">
        <v>11944394.669999998</v>
      </c>
      <c r="U42" s="20">
        <v>0</v>
      </c>
      <c r="V42" s="31"/>
      <c r="W42" s="31"/>
    </row>
    <row r="43" spans="1:23" x14ac:dyDescent="0.3">
      <c r="A43" s="16" t="s">
        <v>143</v>
      </c>
      <c r="B43" s="16" t="s">
        <v>144</v>
      </c>
      <c r="C43" s="17" t="s">
        <v>145</v>
      </c>
      <c r="D43" s="20">
        <f t="shared" si="4"/>
        <v>326288153.50999999</v>
      </c>
      <c r="E43" s="20">
        <v>272218599.44</v>
      </c>
      <c r="F43" s="20">
        <v>54069554.07</v>
      </c>
      <c r="G43" s="20">
        <f t="shared" si="3"/>
        <v>326288153.64000005</v>
      </c>
      <c r="H43" s="20">
        <v>79239317.75</v>
      </c>
      <c r="I43" s="20">
        <v>0</v>
      </c>
      <c r="J43" s="20">
        <v>10472655.860000001</v>
      </c>
      <c r="K43" s="20">
        <v>17529427</v>
      </c>
      <c r="L43" s="20">
        <v>102558251.12</v>
      </c>
      <c r="M43" s="20">
        <v>50144597</v>
      </c>
      <c r="N43" s="20">
        <v>4686877.2699999996</v>
      </c>
      <c r="O43" s="20">
        <v>7587473.5700000003</v>
      </c>
      <c r="P43" s="20">
        <v>0</v>
      </c>
      <c r="Q43" s="20">
        <v>19143464.07</v>
      </c>
      <c r="R43" s="20">
        <v>0</v>
      </c>
      <c r="S43" s="20">
        <v>34926090</v>
      </c>
      <c r="T43" s="20">
        <v>0</v>
      </c>
      <c r="U43" s="20">
        <v>0</v>
      </c>
      <c r="V43" s="31"/>
      <c r="W43" s="31"/>
    </row>
    <row r="44" spans="1:23" x14ac:dyDescent="0.3">
      <c r="A44" s="32"/>
      <c r="B44" s="32"/>
      <c r="C44" s="33"/>
      <c r="D44" s="33"/>
      <c r="E44" s="34"/>
      <c r="F44" s="34"/>
      <c r="H44" s="5"/>
      <c r="I44" s="5"/>
      <c r="S44" s="6"/>
      <c r="U44" s="31"/>
      <c r="V44" s="31"/>
      <c r="W44" s="31"/>
    </row>
    <row r="45" spans="1:23" x14ac:dyDescent="0.3">
      <c r="A45" s="26" t="s">
        <v>106</v>
      </c>
      <c r="B45" s="26"/>
      <c r="C45" s="33"/>
      <c r="D45" s="33"/>
      <c r="E45" s="34"/>
      <c r="F45" s="34"/>
      <c r="H45" s="5"/>
      <c r="I45" s="5"/>
      <c r="S45" s="6"/>
      <c r="U45" s="31"/>
      <c r="V45" s="31"/>
      <c r="W45" s="31"/>
    </row>
    <row r="46" spans="1:23" x14ac:dyDescent="0.3">
      <c r="A46" s="27" t="s">
        <v>107</v>
      </c>
      <c r="B46" s="27"/>
      <c r="C46" s="25"/>
      <c r="D46" s="25"/>
      <c r="I46" s="5"/>
      <c r="P46" s="6"/>
      <c r="Q46" s="6"/>
      <c r="R46" s="6"/>
      <c r="S46" s="6"/>
    </row>
    <row r="47" spans="1:23" x14ac:dyDescent="0.3">
      <c r="A47" s="28" t="s">
        <v>146</v>
      </c>
      <c r="B47" s="28"/>
      <c r="C47" s="25"/>
      <c r="D47" s="25"/>
      <c r="J47" s="5"/>
      <c r="P47" s="6"/>
      <c r="Q47" s="6"/>
      <c r="R47" s="6"/>
      <c r="S47" s="4"/>
    </row>
    <row r="48" spans="1:23" x14ac:dyDescent="0.3">
      <c r="I48" s="5"/>
      <c r="J48" s="5"/>
      <c r="P48" s="6"/>
      <c r="Q48" s="6"/>
      <c r="R48" s="6"/>
      <c r="S48" s="4"/>
    </row>
    <row r="49" spans="1:19" x14ac:dyDescent="0.3">
      <c r="A49" s="29" t="s">
        <v>109</v>
      </c>
      <c r="B49" s="29"/>
      <c r="H49" s="4"/>
      <c r="I49" s="5"/>
      <c r="J49" s="5"/>
      <c r="P49" s="6"/>
      <c r="Q49" s="6"/>
      <c r="R49" s="6"/>
      <c r="S49" s="6"/>
    </row>
    <row r="50" spans="1:19" x14ac:dyDescent="0.3">
      <c r="A50" s="6" t="s">
        <v>226</v>
      </c>
      <c r="H50" s="4"/>
      <c r="I50" s="5"/>
      <c r="J50" s="5"/>
      <c r="P50" s="6"/>
      <c r="Q50" s="6"/>
      <c r="R50" s="6"/>
      <c r="S50" s="6"/>
    </row>
    <row r="51" spans="1:19" x14ac:dyDescent="0.3">
      <c r="P51" s="5"/>
      <c r="Q51" s="5"/>
      <c r="S51" s="6"/>
    </row>
    <row r="52" spans="1:19" x14ac:dyDescent="0.3">
      <c r="P52" s="5"/>
      <c r="Q52" s="5"/>
      <c r="S52" s="6"/>
    </row>
    <row r="53" spans="1:19" x14ac:dyDescent="0.3">
      <c r="L53" s="4"/>
      <c r="P53" s="5"/>
      <c r="Q53" s="5"/>
      <c r="S53" s="6"/>
    </row>
    <row r="54" spans="1:19" x14ac:dyDescent="0.3">
      <c r="L54" s="4"/>
      <c r="P54" s="5"/>
      <c r="Q54" s="5"/>
      <c r="S54" s="6"/>
    </row>
    <row r="55" spans="1:19" x14ac:dyDescent="0.3">
      <c r="L55" s="4"/>
      <c r="P55" s="5"/>
      <c r="Q55" s="5"/>
      <c r="S55" s="6"/>
    </row>
    <row r="56" spans="1:19" x14ac:dyDescent="0.3">
      <c r="P56" s="5"/>
      <c r="Q56" s="5"/>
      <c r="S56" s="6"/>
    </row>
    <row r="57" spans="1:19" x14ac:dyDescent="0.3">
      <c r="P57" s="5"/>
      <c r="Q57" s="5"/>
      <c r="S57" s="6"/>
    </row>
    <row r="58" spans="1:19" x14ac:dyDescent="0.3">
      <c r="P58" s="5"/>
      <c r="Q58" s="5"/>
      <c r="S58" s="6"/>
    </row>
    <row r="59" spans="1:19" x14ac:dyDescent="0.3">
      <c r="P59" s="5"/>
      <c r="Q59" s="5"/>
      <c r="S59" s="6"/>
    </row>
    <row r="60" spans="1:19" x14ac:dyDescent="0.3">
      <c r="P60" s="6"/>
      <c r="Q60" s="6"/>
    </row>
    <row r="61" spans="1:19" x14ac:dyDescent="0.3">
      <c r="P61" s="6"/>
      <c r="Q61" s="6"/>
    </row>
    <row r="62" spans="1:19" x14ac:dyDescent="0.3">
      <c r="P62" s="6"/>
      <c r="Q62" s="6"/>
    </row>
    <row r="63" spans="1:19" x14ac:dyDescent="0.3">
      <c r="P63" s="6"/>
      <c r="Q63" s="6"/>
    </row>
    <row r="64" spans="1:19" x14ac:dyDescent="0.3">
      <c r="P64" s="6"/>
      <c r="Q64" s="6"/>
    </row>
    <row r="65" spans="16:17" x14ac:dyDescent="0.3">
      <c r="P65" s="6"/>
      <c r="Q65" s="6"/>
    </row>
    <row r="66" spans="16:17" x14ac:dyDescent="0.3">
      <c r="P66" s="6"/>
      <c r="Q66" s="6"/>
    </row>
    <row r="67" spans="16:17" x14ac:dyDescent="0.3">
      <c r="P67" s="6"/>
      <c r="Q67" s="6"/>
    </row>
  </sheetData>
  <pageMargins left="0.7" right="0.7" top="0.75" bottom="0.75" header="0.3" footer="0.3"/>
  <pageSetup paperSize="9" scale="4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D6C42-28FC-4890-8B95-375B7BB1D63A}">
  <sheetPr>
    <tabColor rgb="FFFFC000"/>
  </sheetPr>
  <dimension ref="A1:W67"/>
  <sheetViews>
    <sheetView showGridLines="0" zoomScale="80" zoomScaleNormal="80" zoomScaleSheetLayoutView="40" workbookViewId="0">
      <selection activeCell="A65" sqref="A65"/>
    </sheetView>
  </sheetViews>
  <sheetFormatPr defaultColWidth="11.44140625" defaultRowHeight="14.4" x14ac:dyDescent="0.3"/>
  <cols>
    <col min="1" max="2" width="48.5546875" style="6" customWidth="1"/>
    <col min="3" max="3" width="10.5546875" style="6" customWidth="1"/>
    <col min="4" max="4" width="19.77734375" style="6" customWidth="1"/>
    <col min="5" max="15" width="20.77734375" style="6" customWidth="1"/>
    <col min="16" max="17" width="20.77734375" style="4" customWidth="1"/>
    <col min="18" max="19" width="20.77734375" style="5" customWidth="1"/>
    <col min="20" max="21" width="20.77734375" style="6" customWidth="1"/>
    <col min="22" max="22" width="16.21875" style="6" customWidth="1"/>
    <col min="23" max="16384" width="11.44140625" style="6"/>
  </cols>
  <sheetData>
    <row r="1" spans="1:23" x14ac:dyDescent="0.3">
      <c r="A1" s="1" t="s">
        <v>0</v>
      </c>
      <c r="B1" s="1" t="str">
        <f>'S.05.01.01 NL'!B1</f>
        <v>Obdobie</v>
      </c>
      <c r="C1" s="35">
        <f>'S.05.01.01 NL'!C1</f>
        <v>45657</v>
      </c>
    </row>
    <row r="2" spans="1:23" x14ac:dyDescent="0.3">
      <c r="A2" s="7" t="s">
        <v>2</v>
      </c>
      <c r="B2" s="7" t="s">
        <v>3</v>
      </c>
      <c r="C2" s="8"/>
    </row>
    <row r="3" spans="1:23" x14ac:dyDescent="0.3">
      <c r="A3" s="9"/>
      <c r="B3" s="9"/>
      <c r="C3" s="8"/>
    </row>
    <row r="4" spans="1:23" x14ac:dyDescent="0.3">
      <c r="A4" s="7" t="s">
        <v>110</v>
      </c>
      <c r="B4" s="7" t="s">
        <v>111</v>
      </c>
      <c r="C4" s="25"/>
      <c r="P4" s="5"/>
      <c r="Q4" s="5"/>
      <c r="S4" s="6"/>
      <c r="W4" s="4"/>
    </row>
    <row r="5" spans="1:23" ht="43.2" x14ac:dyDescent="0.3">
      <c r="A5" s="36" t="s">
        <v>215</v>
      </c>
      <c r="B5" s="36" t="s">
        <v>216</v>
      </c>
      <c r="C5" s="25"/>
      <c r="P5" s="5"/>
      <c r="Q5" s="5"/>
      <c r="S5" s="6"/>
      <c r="W5" s="4"/>
    </row>
    <row r="6" spans="1:23" ht="57.6" x14ac:dyDescent="0.3">
      <c r="C6" s="25"/>
      <c r="D6" s="12" t="str">
        <f>'S.05.01.01 NL'!D6</f>
        <v>Spolu poisťovne a pobočky poisťovní z iných členských štátov</v>
      </c>
      <c r="E6" s="12" t="str">
        <f>'S.05.01.01 NL'!E6</f>
        <v xml:space="preserve">Spolu poisťovne </v>
      </c>
      <c r="F6" s="12" t="str">
        <f>'S.05.01.01 NL'!F6</f>
        <v>Spolu pobočky poisťovní z iných členských štátov</v>
      </c>
      <c r="G6" s="12" t="str">
        <f>'S.05.01.01 NL'!G6</f>
        <v>Spolu členovia SLASPO 1)</v>
      </c>
      <c r="H6" s="12" t="str">
        <f>'S.05.01.01 NL'!H6</f>
        <v>Allianz - Slovenská poisťovňa, a. s.</v>
      </c>
      <c r="I6" s="12" t="str">
        <f>'S.05.01.01 NL'!I6</f>
        <v>BNP Paribas Cardif Poisťovňa, a. s.</v>
      </c>
      <c r="J6" s="12" t="str">
        <f>'S.05.01.01 NL'!J6</f>
        <v>ČSOB Poisťovňa, a. s.</v>
      </c>
      <c r="K6" s="12" t="str">
        <f>'S.05.01.01 NL'!K6</f>
        <v>Komunálna poisťovňa a. s., Vienna Insurance Group</v>
      </c>
      <c r="L6" s="12" t="str">
        <f>'S.05.01.01 NL'!L6</f>
        <v>KOOPERATIVA poisťovňa, a. s., Vienna Insurance Group</v>
      </c>
      <c r="M6" s="12" t="str">
        <f>'S.05.01.01 NL'!M6</f>
        <v>NN Životná poisťovňa, a. s.</v>
      </c>
      <c r="N6" s="12" t="str">
        <f>'S.05.01.01 NL'!N6</f>
        <v>Union poisťovňa, a. s.</v>
      </c>
      <c r="O6" s="12" t="str">
        <f>'S.05.01.01 NL'!O6</f>
        <v>Wüstenrot poisťovňa, a. s.</v>
      </c>
      <c r="P6" s="12" t="str">
        <f>'S.05.01.01 NL'!P6</f>
        <v>Colonnade Insurance S.A., pobočka poisťovne z iného členského štátu</v>
      </c>
      <c r="Q6" s="12" t="str">
        <f>'S.05.01.01 NL'!Q6</f>
        <v xml:space="preserve">Generali Poisťovňa, pobočka poisťovne z iného členského štátu </v>
      </c>
      <c r="R6" s="12" t="str">
        <f>'S.05.01.01 NL'!R6</f>
        <v>MetLife Europe d. a. c., pobočka poisťovne z iného členského štátu</v>
      </c>
      <c r="S6" s="12" t="str">
        <f>'S.05.01.01 NL'!S6</f>
        <v xml:space="preserve">UNIQA pojišťovna, a.s., pobočka poisťovne z iného členského štátu </v>
      </c>
      <c r="T6" s="12" t="str">
        <f>'S.05.01.01 NL'!T6</f>
        <v>YOUPLUS Životná poisťovňa, pobočka poisťovne z iného členského štátu</v>
      </c>
      <c r="U6" s="12" t="str">
        <f>'S.05.01.01 NL'!U6</f>
        <v xml:space="preserve">Slovenská kancelária poisťovateľov </v>
      </c>
    </row>
    <row r="7" spans="1:23" x14ac:dyDescent="0.3">
      <c r="C7" s="25"/>
      <c r="D7" s="30" t="s">
        <v>217</v>
      </c>
      <c r="E7" s="30" t="s">
        <v>217</v>
      </c>
      <c r="F7" s="30" t="s">
        <v>217</v>
      </c>
      <c r="G7" s="30" t="s">
        <v>217</v>
      </c>
      <c r="H7" s="30" t="s">
        <v>217</v>
      </c>
      <c r="I7" s="30" t="s">
        <v>217</v>
      </c>
      <c r="J7" s="30" t="s">
        <v>217</v>
      </c>
      <c r="K7" s="30" t="s">
        <v>217</v>
      </c>
      <c r="L7" s="30" t="s">
        <v>217</v>
      </c>
      <c r="M7" s="30" t="s">
        <v>217</v>
      </c>
      <c r="N7" s="30" t="s">
        <v>217</v>
      </c>
      <c r="O7" s="30" t="s">
        <v>217</v>
      </c>
      <c r="P7" s="30" t="s">
        <v>217</v>
      </c>
      <c r="Q7" s="30" t="s">
        <v>217</v>
      </c>
      <c r="R7" s="30" t="s">
        <v>217</v>
      </c>
      <c r="S7" s="30" t="s">
        <v>217</v>
      </c>
      <c r="T7" s="30" t="s">
        <v>217</v>
      </c>
      <c r="U7" s="30" t="s">
        <v>217</v>
      </c>
    </row>
    <row r="8" spans="1:23" x14ac:dyDescent="0.3">
      <c r="A8" s="16" t="s">
        <v>26</v>
      </c>
      <c r="B8" s="16" t="s">
        <v>27</v>
      </c>
      <c r="C8" s="17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3" x14ac:dyDescent="0.3">
      <c r="A9" s="19" t="s">
        <v>113</v>
      </c>
      <c r="B9" s="19" t="s">
        <v>114</v>
      </c>
      <c r="C9" s="17" t="s">
        <v>115</v>
      </c>
      <c r="D9" s="20">
        <f>E9+F9</f>
        <v>0</v>
      </c>
      <c r="E9" s="20">
        <v>0</v>
      </c>
      <c r="F9" s="20">
        <v>0</v>
      </c>
      <c r="G9" s="20">
        <f>SUM(H9:U9)</f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</row>
    <row r="10" spans="1:23" x14ac:dyDescent="0.3">
      <c r="A10" s="19" t="s">
        <v>37</v>
      </c>
      <c r="B10" s="19" t="s">
        <v>38</v>
      </c>
      <c r="C10" s="17" t="s">
        <v>116</v>
      </c>
      <c r="D10" s="20">
        <f t="shared" ref="D10:D11" si="0">E10+F10</f>
        <v>0</v>
      </c>
      <c r="E10" s="20">
        <v>0</v>
      </c>
      <c r="F10" s="20">
        <v>0</v>
      </c>
      <c r="G10" s="20">
        <f>SUM(H10:U10)</f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</row>
    <row r="11" spans="1:23" x14ac:dyDescent="0.3">
      <c r="A11" s="19" t="s">
        <v>40</v>
      </c>
      <c r="B11" s="19" t="s">
        <v>41</v>
      </c>
      <c r="C11" s="17" t="s">
        <v>117</v>
      </c>
      <c r="D11" s="20">
        <f t="shared" si="0"/>
        <v>0</v>
      </c>
      <c r="E11" s="20">
        <v>0</v>
      </c>
      <c r="F11" s="20">
        <v>0</v>
      </c>
      <c r="G11" s="20">
        <f>SUM(H11:U11)</f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</row>
    <row r="12" spans="1:23" x14ac:dyDescent="0.3">
      <c r="A12" s="16" t="s">
        <v>43</v>
      </c>
      <c r="B12" s="16" t="s">
        <v>44</v>
      </c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spans="1:23" x14ac:dyDescent="0.3">
      <c r="A13" s="19" t="s">
        <v>113</v>
      </c>
      <c r="B13" s="19" t="s">
        <v>114</v>
      </c>
      <c r="C13" s="17" t="s">
        <v>118</v>
      </c>
      <c r="D13" s="20">
        <f t="shared" ref="D13:D15" si="1">E13+F13</f>
        <v>0</v>
      </c>
      <c r="E13" s="20">
        <v>0</v>
      </c>
      <c r="F13" s="20">
        <v>0</v>
      </c>
      <c r="G13" s="20">
        <f>SUM(H13:U13)</f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</row>
    <row r="14" spans="1:23" x14ac:dyDescent="0.3">
      <c r="A14" s="19" t="s">
        <v>37</v>
      </c>
      <c r="B14" s="19" t="s">
        <v>38</v>
      </c>
      <c r="C14" s="17" t="s">
        <v>119</v>
      </c>
      <c r="D14" s="20">
        <f t="shared" si="1"/>
        <v>0</v>
      </c>
      <c r="E14" s="20">
        <v>0</v>
      </c>
      <c r="F14" s="20">
        <v>0</v>
      </c>
      <c r="G14" s="20">
        <f>SUM(H14:U14)</f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</row>
    <row r="15" spans="1:23" x14ac:dyDescent="0.3">
      <c r="A15" s="19" t="s">
        <v>40</v>
      </c>
      <c r="B15" s="19" t="s">
        <v>41</v>
      </c>
      <c r="C15" s="17" t="s">
        <v>120</v>
      </c>
      <c r="D15" s="20">
        <f t="shared" si="1"/>
        <v>0</v>
      </c>
      <c r="E15" s="20">
        <v>0</v>
      </c>
      <c r="F15" s="20">
        <v>0</v>
      </c>
      <c r="G15" s="20">
        <f>SUM(H15:U15)</f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</row>
    <row r="16" spans="1:23" x14ac:dyDescent="0.3">
      <c r="A16" s="16" t="s">
        <v>50</v>
      </c>
      <c r="B16" s="16" t="s">
        <v>51</v>
      </c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spans="1:23" x14ac:dyDescent="0.3">
      <c r="A17" s="19" t="s">
        <v>113</v>
      </c>
      <c r="B17" s="19" t="s">
        <v>114</v>
      </c>
      <c r="C17" s="17" t="s">
        <v>121</v>
      </c>
      <c r="D17" s="20">
        <f t="shared" ref="D17:D20" si="2">E17+F17</f>
        <v>3431803.0600000005</v>
      </c>
      <c r="E17" s="20">
        <v>2320523.2400000002</v>
      </c>
      <c r="F17" s="20">
        <v>1111279.82</v>
      </c>
      <c r="G17" s="20">
        <f>SUM(H17:U17)</f>
        <v>3431803.28</v>
      </c>
      <c r="H17" s="20">
        <v>1620487.24</v>
      </c>
      <c r="I17" s="20">
        <v>0</v>
      </c>
      <c r="J17" s="20">
        <v>700036.22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1111279.8199999998</v>
      </c>
      <c r="R17" s="20">
        <v>0</v>
      </c>
      <c r="S17" s="20">
        <v>0</v>
      </c>
      <c r="T17" s="20">
        <v>0</v>
      </c>
      <c r="U17" s="20">
        <v>0</v>
      </c>
    </row>
    <row r="18" spans="1:23" x14ac:dyDescent="0.3">
      <c r="A18" s="19" t="s">
        <v>37</v>
      </c>
      <c r="B18" s="19" t="s">
        <v>38</v>
      </c>
      <c r="C18" s="17" t="s">
        <v>122</v>
      </c>
      <c r="D18" s="20">
        <f t="shared" si="2"/>
        <v>448528.89</v>
      </c>
      <c r="E18" s="20">
        <v>0</v>
      </c>
      <c r="F18" s="20">
        <v>448528.89</v>
      </c>
      <c r="G18" s="20">
        <f>SUM(H18:U18)</f>
        <v>448528.89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448528.89</v>
      </c>
      <c r="R18" s="20">
        <v>0</v>
      </c>
      <c r="S18" s="20">
        <v>0</v>
      </c>
      <c r="T18" s="20">
        <v>0</v>
      </c>
      <c r="U18" s="20">
        <v>0</v>
      </c>
    </row>
    <row r="19" spans="1:23" x14ac:dyDescent="0.3">
      <c r="A19" s="19" t="s">
        <v>40</v>
      </c>
      <c r="B19" s="19" t="s">
        <v>41</v>
      </c>
      <c r="C19" s="17" t="s">
        <v>123</v>
      </c>
      <c r="D19" s="20">
        <f t="shared" si="2"/>
        <v>2983274.1700000004</v>
      </c>
      <c r="E19" s="20">
        <v>2320523.2400000002</v>
      </c>
      <c r="F19" s="20">
        <v>662750.93000000005</v>
      </c>
      <c r="G19" s="20">
        <f>SUM(H19:U19)</f>
        <v>2983274.3899999997</v>
      </c>
      <c r="H19" s="20">
        <v>1620487.24</v>
      </c>
      <c r="I19" s="20">
        <v>0</v>
      </c>
      <c r="J19" s="20">
        <v>700036.22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662750.92999999982</v>
      </c>
      <c r="R19" s="20">
        <v>0</v>
      </c>
      <c r="S19" s="20">
        <v>0</v>
      </c>
      <c r="T19" s="20">
        <v>0</v>
      </c>
      <c r="U19" s="20">
        <v>0</v>
      </c>
    </row>
    <row r="20" spans="1:23" x14ac:dyDescent="0.3">
      <c r="A20" s="16" t="s">
        <v>57</v>
      </c>
      <c r="B20" s="21" t="s">
        <v>58</v>
      </c>
      <c r="C20" s="17" t="s">
        <v>124</v>
      </c>
      <c r="D20" s="20">
        <f t="shared" si="2"/>
        <v>-8138</v>
      </c>
      <c r="E20" s="20">
        <v>-8138</v>
      </c>
      <c r="F20" s="20">
        <v>0</v>
      </c>
      <c r="G20" s="20">
        <f>SUM(H20:U20)</f>
        <v>-8138.23</v>
      </c>
      <c r="H20" s="20">
        <v>0</v>
      </c>
      <c r="I20" s="20">
        <v>0</v>
      </c>
      <c r="J20" s="20">
        <v>-8138.23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</row>
    <row r="21" spans="1:23" x14ac:dyDescent="0.3">
      <c r="A21" s="22" t="s">
        <v>60</v>
      </c>
      <c r="B21" s="22" t="s">
        <v>61</v>
      </c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</row>
    <row r="22" spans="1:23" x14ac:dyDescent="0.3">
      <c r="A22" s="23" t="s">
        <v>113</v>
      </c>
      <c r="B22" s="23" t="s">
        <v>125</v>
      </c>
      <c r="C22" s="17" t="s">
        <v>126</v>
      </c>
      <c r="D22" s="18"/>
      <c r="E22" s="20">
        <v>0</v>
      </c>
      <c r="F22" s="18"/>
      <c r="G22" s="20">
        <f>SUM(H22:U22)</f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</row>
    <row r="23" spans="1:23" x14ac:dyDescent="0.3">
      <c r="A23" s="23" t="s">
        <v>37</v>
      </c>
      <c r="B23" s="23" t="s">
        <v>68</v>
      </c>
      <c r="C23" s="17" t="s">
        <v>127</v>
      </c>
      <c r="D23" s="18"/>
      <c r="E23" s="20">
        <v>0</v>
      </c>
      <c r="F23" s="18"/>
      <c r="G23" s="20">
        <f>SUM(H23:U23)</f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31"/>
      <c r="W23" s="31"/>
    </row>
    <row r="24" spans="1:23" x14ac:dyDescent="0.3">
      <c r="A24" s="23" t="s">
        <v>40</v>
      </c>
      <c r="B24" s="23" t="s">
        <v>70</v>
      </c>
      <c r="C24" s="17" t="s">
        <v>128</v>
      </c>
      <c r="D24" s="18"/>
      <c r="E24" s="20">
        <v>0</v>
      </c>
      <c r="F24" s="18"/>
      <c r="G24" s="20">
        <f>SUM(H24:U24)</f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31"/>
      <c r="W24" s="31"/>
    </row>
    <row r="25" spans="1:23" x14ac:dyDescent="0.3">
      <c r="A25" s="22" t="s">
        <v>72</v>
      </c>
      <c r="B25" s="22" t="s">
        <v>73</v>
      </c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31"/>
      <c r="W25" s="31"/>
    </row>
    <row r="26" spans="1:23" x14ac:dyDescent="0.3">
      <c r="A26" s="23" t="s">
        <v>113</v>
      </c>
      <c r="B26" s="23" t="s">
        <v>125</v>
      </c>
      <c r="C26" s="17" t="s">
        <v>129</v>
      </c>
      <c r="D26" s="18"/>
      <c r="E26" s="20">
        <v>0</v>
      </c>
      <c r="F26" s="18"/>
      <c r="G26" s="20">
        <f>SUM(H26:U26)</f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31"/>
      <c r="W26" s="31"/>
    </row>
    <row r="27" spans="1:23" x14ac:dyDescent="0.3">
      <c r="A27" s="23" t="s">
        <v>37</v>
      </c>
      <c r="B27" s="23" t="s">
        <v>68</v>
      </c>
      <c r="C27" s="17" t="s">
        <v>130</v>
      </c>
      <c r="D27" s="18"/>
      <c r="E27" s="20">
        <v>0</v>
      </c>
      <c r="F27" s="18"/>
      <c r="G27" s="20">
        <f>SUM(H27:U27)</f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31"/>
      <c r="W27" s="31"/>
    </row>
    <row r="28" spans="1:23" x14ac:dyDescent="0.3">
      <c r="A28" s="23" t="s">
        <v>40</v>
      </c>
      <c r="B28" s="23" t="s">
        <v>70</v>
      </c>
      <c r="C28" s="17" t="s">
        <v>131</v>
      </c>
      <c r="D28" s="18"/>
      <c r="E28" s="20">
        <v>0</v>
      </c>
      <c r="F28" s="18"/>
      <c r="G28" s="20">
        <f>SUM(H28:U28)</f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31"/>
      <c r="W28" s="31"/>
    </row>
    <row r="29" spans="1:23" x14ac:dyDescent="0.3">
      <c r="A29" s="22" t="s">
        <v>79</v>
      </c>
      <c r="B29" s="22" t="s">
        <v>80</v>
      </c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31"/>
      <c r="W29" s="31"/>
    </row>
    <row r="30" spans="1:23" x14ac:dyDescent="0.3">
      <c r="A30" s="23" t="s">
        <v>113</v>
      </c>
      <c r="B30" s="23" t="s">
        <v>125</v>
      </c>
      <c r="C30" s="17" t="s">
        <v>132</v>
      </c>
      <c r="D30" s="18"/>
      <c r="E30" s="20">
        <v>-8138</v>
      </c>
      <c r="F30" s="18"/>
      <c r="G30" s="20">
        <f>SUM(H30:U30)</f>
        <v>-8138.23</v>
      </c>
      <c r="H30" s="20">
        <v>0</v>
      </c>
      <c r="I30" s="20">
        <v>0</v>
      </c>
      <c r="J30" s="20">
        <v>-8138.23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31"/>
      <c r="W30" s="31"/>
    </row>
    <row r="31" spans="1:23" x14ac:dyDescent="0.3">
      <c r="A31" s="23" t="s">
        <v>37</v>
      </c>
      <c r="B31" s="23" t="s">
        <v>68</v>
      </c>
      <c r="C31" s="17" t="s">
        <v>133</v>
      </c>
      <c r="D31" s="18"/>
      <c r="E31" s="20">
        <v>0</v>
      </c>
      <c r="F31" s="18"/>
      <c r="G31" s="20">
        <f>SUM(H31:U31)</f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31"/>
      <c r="W31" s="31"/>
    </row>
    <row r="32" spans="1:23" x14ac:dyDescent="0.3">
      <c r="A32" s="23" t="s">
        <v>40</v>
      </c>
      <c r="B32" s="23" t="s">
        <v>70</v>
      </c>
      <c r="C32" s="17" t="s">
        <v>134</v>
      </c>
      <c r="D32" s="18"/>
      <c r="E32" s="20">
        <v>-8138</v>
      </c>
      <c r="F32" s="18"/>
      <c r="G32" s="20">
        <f>SUM(H32:U32)</f>
        <v>-8138.23</v>
      </c>
      <c r="H32" s="20">
        <v>0</v>
      </c>
      <c r="I32" s="20">
        <v>0</v>
      </c>
      <c r="J32" s="20">
        <v>-8138.23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31"/>
      <c r="W32" s="31"/>
    </row>
    <row r="33" spans="1:23" x14ac:dyDescent="0.3">
      <c r="A33" s="22" t="s">
        <v>86</v>
      </c>
      <c r="B33" s="22" t="s">
        <v>87</v>
      </c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31"/>
      <c r="W33" s="31"/>
    </row>
    <row r="34" spans="1:23" x14ac:dyDescent="0.3">
      <c r="A34" s="23" t="s">
        <v>113</v>
      </c>
      <c r="B34" s="23" t="s">
        <v>125</v>
      </c>
      <c r="C34" s="17" t="s">
        <v>135</v>
      </c>
      <c r="D34" s="18"/>
      <c r="E34" s="20">
        <v>0</v>
      </c>
      <c r="F34" s="18"/>
      <c r="G34" s="20">
        <f>SUM(H34:U34)</f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31"/>
      <c r="W34" s="31"/>
    </row>
    <row r="35" spans="1:23" x14ac:dyDescent="0.3">
      <c r="A35" s="23" t="s">
        <v>37</v>
      </c>
      <c r="B35" s="23" t="s">
        <v>68</v>
      </c>
      <c r="C35" s="17" t="s">
        <v>136</v>
      </c>
      <c r="D35" s="18"/>
      <c r="E35" s="20">
        <v>0</v>
      </c>
      <c r="F35" s="18"/>
      <c r="G35" s="20">
        <f>SUM(H35:U35)</f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31"/>
      <c r="W35" s="31"/>
    </row>
    <row r="36" spans="1:23" x14ac:dyDescent="0.3">
      <c r="A36" s="23" t="s">
        <v>40</v>
      </c>
      <c r="B36" s="23" t="s">
        <v>70</v>
      </c>
      <c r="C36" s="17" t="s">
        <v>137</v>
      </c>
      <c r="D36" s="18"/>
      <c r="E36" s="20">
        <v>0</v>
      </c>
      <c r="F36" s="18"/>
      <c r="G36" s="20">
        <f>SUM(H36:U36)</f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31"/>
      <c r="W36" s="31"/>
    </row>
    <row r="37" spans="1:23" x14ac:dyDescent="0.3">
      <c r="A37" s="22" t="s">
        <v>93</v>
      </c>
      <c r="B37" s="22" t="s">
        <v>94</v>
      </c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31"/>
      <c r="W37" s="31"/>
    </row>
    <row r="38" spans="1:23" x14ac:dyDescent="0.3">
      <c r="A38" s="23" t="s">
        <v>113</v>
      </c>
      <c r="B38" s="23" t="s">
        <v>125</v>
      </c>
      <c r="C38" s="17" t="s">
        <v>138</v>
      </c>
      <c r="D38" s="18"/>
      <c r="E38" s="20">
        <v>0</v>
      </c>
      <c r="F38" s="18"/>
      <c r="G38" s="20">
        <f t="shared" ref="G38:G43" si="3">SUM(H38:U38)</f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31"/>
      <c r="W38" s="31"/>
    </row>
    <row r="39" spans="1:23" x14ac:dyDescent="0.3">
      <c r="A39" s="23" t="s">
        <v>37</v>
      </c>
      <c r="B39" s="23" t="s">
        <v>68</v>
      </c>
      <c r="C39" s="17" t="s">
        <v>139</v>
      </c>
      <c r="D39" s="18"/>
      <c r="E39" s="20">
        <v>0</v>
      </c>
      <c r="F39" s="18"/>
      <c r="G39" s="20">
        <f t="shared" si="3"/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31"/>
      <c r="W39" s="31"/>
    </row>
    <row r="40" spans="1:23" x14ac:dyDescent="0.3">
      <c r="A40" s="23" t="s">
        <v>40</v>
      </c>
      <c r="B40" s="23" t="s">
        <v>70</v>
      </c>
      <c r="C40" s="17" t="s">
        <v>140</v>
      </c>
      <c r="D40" s="18"/>
      <c r="E40" s="20">
        <v>0</v>
      </c>
      <c r="F40" s="18"/>
      <c r="G40" s="20">
        <f t="shared" si="3"/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31"/>
      <c r="W40" s="31"/>
    </row>
    <row r="41" spans="1:23" x14ac:dyDescent="0.3">
      <c r="A41" s="16" t="s">
        <v>100</v>
      </c>
      <c r="B41" s="16" t="s">
        <v>101</v>
      </c>
      <c r="C41" s="17" t="s">
        <v>141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31"/>
      <c r="W41" s="31"/>
    </row>
    <row r="42" spans="1:23" x14ac:dyDescent="0.3">
      <c r="A42" s="16" t="s">
        <v>103</v>
      </c>
      <c r="B42" s="16" t="s">
        <v>104</v>
      </c>
      <c r="C42" s="17" t="s">
        <v>142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31"/>
      <c r="W42" s="31"/>
    </row>
    <row r="43" spans="1:23" x14ac:dyDescent="0.3">
      <c r="A43" s="16" t="s">
        <v>143</v>
      </c>
      <c r="B43" s="16" t="s">
        <v>144</v>
      </c>
      <c r="C43" s="17" t="s">
        <v>145</v>
      </c>
      <c r="D43" s="20">
        <f t="shared" ref="D43" si="4">E43+F43</f>
        <v>0</v>
      </c>
      <c r="E43" s="20">
        <v>0</v>
      </c>
      <c r="F43" s="20">
        <v>0</v>
      </c>
      <c r="G43" s="20">
        <f t="shared" si="3"/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  <c r="V43" s="31"/>
      <c r="W43" s="31"/>
    </row>
    <row r="44" spans="1:23" x14ac:dyDescent="0.3">
      <c r="A44" s="32"/>
      <c r="B44" s="32"/>
      <c r="C44" s="33"/>
      <c r="D44" s="33"/>
      <c r="E44" s="34"/>
      <c r="F44" s="34"/>
      <c r="H44" s="5"/>
      <c r="I44" s="5"/>
      <c r="S44" s="6"/>
      <c r="U44" s="31"/>
      <c r="V44" s="31"/>
      <c r="W44" s="31"/>
    </row>
    <row r="45" spans="1:23" x14ac:dyDescent="0.3">
      <c r="A45" s="26" t="s">
        <v>106</v>
      </c>
      <c r="B45" s="26"/>
      <c r="C45" s="33"/>
      <c r="D45" s="33"/>
      <c r="E45" s="34"/>
      <c r="F45" s="34"/>
      <c r="H45" s="5"/>
      <c r="I45" s="5"/>
      <c r="S45" s="6"/>
      <c r="U45" s="31"/>
      <c r="V45" s="31"/>
      <c r="W45" s="31"/>
    </row>
    <row r="46" spans="1:23" x14ac:dyDescent="0.3">
      <c r="A46" s="27" t="s">
        <v>107</v>
      </c>
      <c r="B46" s="27"/>
      <c r="C46" s="25"/>
      <c r="D46" s="25"/>
      <c r="I46" s="5"/>
      <c r="P46" s="6"/>
      <c r="Q46" s="6"/>
      <c r="R46" s="6"/>
      <c r="S46" s="6"/>
    </row>
    <row r="47" spans="1:23" x14ac:dyDescent="0.3">
      <c r="A47" s="26" t="s">
        <v>218</v>
      </c>
      <c r="B47" s="26"/>
      <c r="C47" s="25"/>
      <c r="D47" s="25"/>
      <c r="J47" s="5"/>
      <c r="P47" s="6"/>
      <c r="Q47" s="6"/>
      <c r="R47" s="6"/>
      <c r="S47" s="4"/>
    </row>
    <row r="48" spans="1:23" x14ac:dyDescent="0.3">
      <c r="I48" s="5"/>
      <c r="J48" s="5"/>
      <c r="P48" s="6"/>
      <c r="Q48" s="6"/>
      <c r="R48" s="6"/>
      <c r="S48" s="4"/>
    </row>
    <row r="49" spans="1:19" x14ac:dyDescent="0.3">
      <c r="A49" s="29" t="str">
        <f>'S.05.01.01 L'!A49</f>
        <v xml:space="preserve">1) V súčte za členov SLASPO sú zahrnuté údaje v rozsahu, ktorý členovia poslali SLASPO </v>
      </c>
      <c r="B49" s="29"/>
      <c r="H49" s="4"/>
      <c r="I49" s="5"/>
      <c r="J49" s="5"/>
      <c r="P49" s="6"/>
      <c r="Q49" s="6"/>
      <c r="R49" s="6"/>
      <c r="S49" s="6"/>
    </row>
    <row r="50" spans="1:19" x14ac:dyDescent="0.3">
      <c r="A50" s="29" t="str">
        <f>'S.05.01.01 L'!A50</f>
        <v>2)SKP a  Pobočky poisťovní z iných členkých štátov nezostavujú výkaz v plnom rozsahu (väčšinou nemajú vyplnené riadky R1910-R2400)</v>
      </c>
      <c r="H50" s="4"/>
      <c r="I50" s="5"/>
      <c r="J50" s="5"/>
      <c r="P50" s="6"/>
      <c r="Q50" s="6"/>
      <c r="R50" s="6"/>
      <c r="S50" s="6"/>
    </row>
    <row r="51" spans="1:19" x14ac:dyDescent="0.3">
      <c r="P51" s="5"/>
      <c r="Q51" s="5"/>
      <c r="S51" s="6"/>
    </row>
    <row r="52" spans="1:19" x14ac:dyDescent="0.3">
      <c r="P52" s="5"/>
      <c r="Q52" s="5"/>
      <c r="S52" s="6"/>
    </row>
    <row r="53" spans="1:19" x14ac:dyDescent="0.3">
      <c r="L53" s="4"/>
      <c r="P53" s="5"/>
      <c r="Q53" s="5"/>
      <c r="S53" s="6"/>
    </row>
    <row r="54" spans="1:19" x14ac:dyDescent="0.3">
      <c r="L54" s="4"/>
      <c r="P54" s="5"/>
      <c r="Q54" s="5"/>
      <c r="S54" s="6"/>
    </row>
    <row r="55" spans="1:19" x14ac:dyDescent="0.3">
      <c r="L55" s="4"/>
      <c r="P55" s="5"/>
      <c r="Q55" s="5"/>
      <c r="S55" s="6"/>
    </row>
    <row r="56" spans="1:19" x14ac:dyDescent="0.3">
      <c r="P56" s="5"/>
      <c r="Q56" s="5"/>
      <c r="S56" s="6"/>
    </row>
    <row r="57" spans="1:19" x14ac:dyDescent="0.3">
      <c r="P57" s="5"/>
      <c r="Q57" s="5"/>
      <c r="S57" s="6"/>
    </row>
    <row r="58" spans="1:19" x14ac:dyDescent="0.3">
      <c r="P58" s="5"/>
      <c r="Q58" s="5"/>
      <c r="S58" s="6"/>
    </row>
    <row r="59" spans="1:19" x14ac:dyDescent="0.3">
      <c r="P59" s="5"/>
      <c r="Q59" s="5"/>
      <c r="S59" s="6"/>
    </row>
    <row r="60" spans="1:19" x14ac:dyDescent="0.3">
      <c r="P60" s="6"/>
      <c r="Q60" s="6"/>
    </row>
    <row r="61" spans="1:19" x14ac:dyDescent="0.3">
      <c r="P61" s="6"/>
      <c r="Q61" s="6"/>
    </row>
    <row r="62" spans="1:19" x14ac:dyDescent="0.3">
      <c r="P62" s="6"/>
      <c r="Q62" s="6"/>
    </row>
    <row r="63" spans="1:19" x14ac:dyDescent="0.3">
      <c r="P63" s="6"/>
      <c r="Q63" s="6"/>
    </row>
    <row r="64" spans="1:19" x14ac:dyDescent="0.3">
      <c r="P64" s="6"/>
      <c r="Q64" s="6"/>
    </row>
    <row r="65" spans="16:17" x14ac:dyDescent="0.3">
      <c r="P65" s="6"/>
      <c r="Q65" s="6"/>
    </row>
    <row r="66" spans="16:17" x14ac:dyDescent="0.3">
      <c r="P66" s="6"/>
      <c r="Q66" s="6"/>
    </row>
    <row r="67" spans="16:17" x14ac:dyDescent="0.3">
      <c r="P67" s="6"/>
      <c r="Q67" s="6"/>
    </row>
  </sheetData>
  <pageMargins left="0.7" right="0.7" top="0.75" bottom="0.75" header="0.3" footer="0.3"/>
  <pageSetup paperSize="9" scale="4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5DD8A-0319-411B-A0C0-04A2370347D0}">
  <sheetPr>
    <tabColor rgb="FFFFC000"/>
  </sheetPr>
  <dimension ref="A1:W67"/>
  <sheetViews>
    <sheetView showGridLines="0" zoomScale="80" zoomScaleNormal="80" zoomScaleSheetLayoutView="40" workbookViewId="0">
      <selection activeCell="A65" sqref="A65"/>
    </sheetView>
  </sheetViews>
  <sheetFormatPr defaultColWidth="11.44140625" defaultRowHeight="14.4" x14ac:dyDescent="0.3"/>
  <cols>
    <col min="1" max="2" width="48.5546875" style="6" customWidth="1"/>
    <col min="3" max="3" width="10.5546875" style="6" customWidth="1"/>
    <col min="4" max="4" width="19.77734375" style="6" customWidth="1"/>
    <col min="5" max="15" width="20.77734375" style="6" customWidth="1"/>
    <col min="16" max="17" width="20.77734375" style="4" customWidth="1"/>
    <col min="18" max="19" width="20.77734375" style="5" customWidth="1"/>
    <col min="20" max="21" width="20.77734375" style="6" customWidth="1"/>
    <col min="22" max="22" width="16.21875" style="6" customWidth="1"/>
    <col min="23" max="16384" width="11.44140625" style="6"/>
  </cols>
  <sheetData>
    <row r="1" spans="1:23" x14ac:dyDescent="0.3">
      <c r="A1" s="1" t="s">
        <v>0</v>
      </c>
      <c r="B1" s="1" t="str">
        <f>'S.05.01.01 NL'!B1</f>
        <v>Obdobie</v>
      </c>
      <c r="C1" s="35">
        <f>'S.05.01.01 NL'!C1</f>
        <v>45657</v>
      </c>
    </row>
    <row r="2" spans="1:23" x14ac:dyDescent="0.3">
      <c r="A2" s="7" t="s">
        <v>2</v>
      </c>
      <c r="B2" s="7" t="s">
        <v>3</v>
      </c>
      <c r="C2" s="8"/>
    </row>
    <row r="3" spans="1:23" x14ac:dyDescent="0.3">
      <c r="A3" s="9"/>
      <c r="B3" s="9"/>
      <c r="C3" s="8"/>
    </row>
    <row r="4" spans="1:23" x14ac:dyDescent="0.3">
      <c r="A4" s="7" t="s">
        <v>110</v>
      </c>
      <c r="B4" s="7" t="s">
        <v>111</v>
      </c>
      <c r="C4" s="25"/>
      <c r="P4" s="5"/>
      <c r="Q4" s="5"/>
      <c r="S4" s="6"/>
      <c r="W4" s="4"/>
    </row>
    <row r="5" spans="1:23" x14ac:dyDescent="0.3">
      <c r="A5" s="36" t="s">
        <v>219</v>
      </c>
      <c r="B5" s="36" t="s">
        <v>220</v>
      </c>
      <c r="C5" s="25"/>
      <c r="P5" s="5"/>
      <c r="Q5" s="5"/>
      <c r="S5" s="6"/>
      <c r="W5" s="4"/>
    </row>
    <row r="6" spans="1:23" ht="57.6" x14ac:dyDescent="0.3">
      <c r="C6" s="25"/>
      <c r="D6" s="12" t="str">
        <f>'S.05.01.01 NL'!D6</f>
        <v>Spolu poisťovne a pobočky poisťovní z iných členských štátov</v>
      </c>
      <c r="E6" s="12" t="str">
        <f>'S.05.01.01 NL'!E6</f>
        <v xml:space="preserve">Spolu poisťovne </v>
      </c>
      <c r="F6" s="12" t="str">
        <f>'S.05.01.01 NL'!F6</f>
        <v>Spolu pobočky poisťovní z iných členských štátov</v>
      </c>
      <c r="G6" s="12" t="str">
        <f>'S.05.01.01 NL'!G6</f>
        <v>Spolu členovia SLASPO 1)</v>
      </c>
      <c r="H6" s="12" t="str">
        <f>'S.05.01.01 NL'!H6</f>
        <v>Allianz - Slovenská poisťovňa, a. s.</v>
      </c>
      <c r="I6" s="12" t="str">
        <f>'S.05.01.01 NL'!I6</f>
        <v>BNP Paribas Cardif Poisťovňa, a. s.</v>
      </c>
      <c r="J6" s="12" t="str">
        <f>'S.05.01.01 NL'!J6</f>
        <v>ČSOB Poisťovňa, a. s.</v>
      </c>
      <c r="K6" s="12" t="str">
        <f>'S.05.01.01 NL'!K6</f>
        <v>Komunálna poisťovňa a. s., Vienna Insurance Group</v>
      </c>
      <c r="L6" s="12" t="str">
        <f>'S.05.01.01 NL'!L6</f>
        <v>KOOPERATIVA poisťovňa, a. s., Vienna Insurance Group</v>
      </c>
      <c r="M6" s="12" t="str">
        <f>'S.05.01.01 NL'!M6</f>
        <v>NN Životná poisťovňa, a. s.</v>
      </c>
      <c r="N6" s="12" t="str">
        <f>'S.05.01.01 NL'!N6</f>
        <v>Union poisťovňa, a. s.</v>
      </c>
      <c r="O6" s="12" t="str">
        <f>'S.05.01.01 NL'!O6</f>
        <v>Wüstenrot poisťovňa, a. s.</v>
      </c>
      <c r="P6" s="12" t="str">
        <f>'S.05.01.01 NL'!P6</f>
        <v>Colonnade Insurance S.A., pobočka poisťovne z iného členského štátu</v>
      </c>
      <c r="Q6" s="12" t="str">
        <f>'S.05.01.01 NL'!Q6</f>
        <v xml:space="preserve">Generali Poisťovňa, pobočka poisťovne z iného členského štátu </v>
      </c>
      <c r="R6" s="12" t="str">
        <f>'S.05.01.01 NL'!R6</f>
        <v>MetLife Europe d. a. c., pobočka poisťovne z iného členského štátu</v>
      </c>
      <c r="S6" s="12" t="str">
        <f>'S.05.01.01 NL'!S6</f>
        <v xml:space="preserve">UNIQA pojišťovna, a.s., pobočka poisťovne z iného členského štátu </v>
      </c>
      <c r="T6" s="12" t="str">
        <f>'S.05.01.01 NL'!T6</f>
        <v>YOUPLUS Životná poisťovňa, pobočka poisťovne z iného členského štátu</v>
      </c>
      <c r="U6" s="12" t="str">
        <f>'S.05.01.01 NL'!U6</f>
        <v xml:space="preserve">Slovenská kancelária poisťovateľov </v>
      </c>
    </row>
    <row r="7" spans="1:23" x14ac:dyDescent="0.3">
      <c r="C7" s="25"/>
      <c r="D7" s="30" t="s">
        <v>221</v>
      </c>
      <c r="E7" s="30" t="s">
        <v>221</v>
      </c>
      <c r="F7" s="30" t="s">
        <v>221</v>
      </c>
      <c r="G7" s="30" t="s">
        <v>221</v>
      </c>
      <c r="H7" s="30" t="s">
        <v>221</v>
      </c>
      <c r="I7" s="30" t="s">
        <v>221</v>
      </c>
      <c r="J7" s="30" t="s">
        <v>221</v>
      </c>
      <c r="K7" s="30" t="s">
        <v>221</v>
      </c>
      <c r="L7" s="30" t="s">
        <v>221</v>
      </c>
      <c r="M7" s="30" t="s">
        <v>221</v>
      </c>
      <c r="N7" s="30" t="s">
        <v>221</v>
      </c>
      <c r="O7" s="30" t="s">
        <v>221</v>
      </c>
      <c r="P7" s="30" t="s">
        <v>221</v>
      </c>
      <c r="Q7" s="30" t="s">
        <v>221</v>
      </c>
      <c r="R7" s="30" t="s">
        <v>221</v>
      </c>
      <c r="S7" s="30" t="s">
        <v>221</v>
      </c>
      <c r="T7" s="30" t="s">
        <v>221</v>
      </c>
      <c r="U7" s="30" t="s">
        <v>221</v>
      </c>
    </row>
    <row r="8" spans="1:23" x14ac:dyDescent="0.3">
      <c r="A8" s="16" t="s">
        <v>26</v>
      </c>
      <c r="B8" s="16" t="s">
        <v>27</v>
      </c>
      <c r="C8" s="17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3" x14ac:dyDescent="0.3">
      <c r="A9" s="19" t="s">
        <v>113</v>
      </c>
      <c r="B9" s="19" t="s">
        <v>114</v>
      </c>
      <c r="C9" s="17" t="s">
        <v>115</v>
      </c>
      <c r="D9" s="20">
        <f>E9+F9</f>
        <v>8951243.4900000002</v>
      </c>
      <c r="E9" s="20">
        <v>8951243.4900000002</v>
      </c>
      <c r="F9" s="20">
        <v>0</v>
      </c>
      <c r="G9" s="20">
        <f>SUM(H9:U9)</f>
        <v>8951243.4900000002</v>
      </c>
      <c r="H9" s="20">
        <v>0</v>
      </c>
      <c r="I9" s="20">
        <v>8951243.4900000002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</row>
    <row r="10" spans="1:23" x14ac:dyDescent="0.3">
      <c r="A10" s="19" t="s">
        <v>37</v>
      </c>
      <c r="B10" s="19" t="s">
        <v>38</v>
      </c>
      <c r="C10" s="17" t="s">
        <v>116</v>
      </c>
      <c r="D10" s="20">
        <f t="shared" ref="D10:D11" si="0">E10+F10</f>
        <v>0</v>
      </c>
      <c r="E10" s="20">
        <v>0</v>
      </c>
      <c r="F10" s="20">
        <v>0</v>
      </c>
      <c r="G10" s="20">
        <f>SUM(H10:U10)</f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</row>
    <row r="11" spans="1:23" x14ac:dyDescent="0.3">
      <c r="A11" s="19" t="s">
        <v>40</v>
      </c>
      <c r="B11" s="19" t="s">
        <v>41</v>
      </c>
      <c r="C11" s="17" t="s">
        <v>117</v>
      </c>
      <c r="D11" s="20">
        <f t="shared" si="0"/>
        <v>8951243.4900000002</v>
      </c>
      <c r="E11" s="20">
        <v>8951243.4900000002</v>
      </c>
      <c r="F11" s="20">
        <v>0</v>
      </c>
      <c r="G11" s="20">
        <f>SUM(H11:U11)</f>
        <v>8951243.4900000002</v>
      </c>
      <c r="H11" s="20">
        <v>0</v>
      </c>
      <c r="I11" s="20">
        <v>8951243.4900000002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</row>
    <row r="12" spans="1:23" x14ac:dyDescent="0.3">
      <c r="A12" s="16" t="s">
        <v>43</v>
      </c>
      <c r="B12" s="16" t="s">
        <v>44</v>
      </c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spans="1:23" x14ac:dyDescent="0.3">
      <c r="A13" s="19" t="s">
        <v>113</v>
      </c>
      <c r="B13" s="19" t="s">
        <v>114</v>
      </c>
      <c r="C13" s="17" t="s">
        <v>118</v>
      </c>
      <c r="D13" s="20">
        <f t="shared" ref="D13:D15" si="1">E13+F13</f>
        <v>8951243.4900000002</v>
      </c>
      <c r="E13" s="20">
        <v>8951243.4900000002</v>
      </c>
      <c r="F13" s="20">
        <v>0</v>
      </c>
      <c r="G13" s="20">
        <f>SUM(H13:U13)</f>
        <v>8951243.4900000002</v>
      </c>
      <c r="H13" s="20">
        <v>0</v>
      </c>
      <c r="I13" s="20">
        <v>8951243.4900000002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</row>
    <row r="14" spans="1:23" x14ac:dyDescent="0.3">
      <c r="A14" s="19" t="s">
        <v>37</v>
      </c>
      <c r="B14" s="19" t="s">
        <v>38</v>
      </c>
      <c r="C14" s="17" t="s">
        <v>119</v>
      </c>
      <c r="D14" s="20">
        <f t="shared" si="1"/>
        <v>0</v>
      </c>
      <c r="E14" s="20">
        <v>0</v>
      </c>
      <c r="F14" s="20">
        <v>0</v>
      </c>
      <c r="G14" s="20">
        <f>SUM(H14:U14)</f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</row>
    <row r="15" spans="1:23" x14ac:dyDescent="0.3">
      <c r="A15" s="19" t="s">
        <v>40</v>
      </c>
      <c r="B15" s="19" t="s">
        <v>41</v>
      </c>
      <c r="C15" s="17" t="s">
        <v>120</v>
      </c>
      <c r="D15" s="20">
        <f t="shared" si="1"/>
        <v>8951243.4900000002</v>
      </c>
      <c r="E15" s="20">
        <v>8951243.4900000002</v>
      </c>
      <c r="F15" s="20">
        <v>0</v>
      </c>
      <c r="G15" s="20">
        <f>SUM(H15:U15)</f>
        <v>8951243.4900000002</v>
      </c>
      <c r="H15" s="20">
        <v>0</v>
      </c>
      <c r="I15" s="20">
        <v>8951243.4900000002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</row>
    <row r="16" spans="1:23" x14ac:dyDescent="0.3">
      <c r="A16" s="16" t="s">
        <v>50</v>
      </c>
      <c r="B16" s="16" t="s">
        <v>51</v>
      </c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spans="1:23" x14ac:dyDescent="0.3">
      <c r="A17" s="19" t="s">
        <v>113</v>
      </c>
      <c r="B17" s="19" t="s">
        <v>114</v>
      </c>
      <c r="C17" s="17" t="s">
        <v>121</v>
      </c>
      <c r="D17" s="20">
        <f t="shared" ref="D17:D20" si="2">E17+F17</f>
        <v>2801909.13</v>
      </c>
      <c r="E17" s="20">
        <v>2801909.13</v>
      </c>
      <c r="F17" s="20">
        <v>0</v>
      </c>
      <c r="G17" s="20">
        <f>SUM(H17:U17)</f>
        <v>2801909.13</v>
      </c>
      <c r="H17" s="20">
        <v>0</v>
      </c>
      <c r="I17" s="20">
        <v>2801909.13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</row>
    <row r="18" spans="1:23" x14ac:dyDescent="0.3">
      <c r="A18" s="19" t="s">
        <v>37</v>
      </c>
      <c r="B18" s="19" t="s">
        <v>38</v>
      </c>
      <c r="C18" s="17" t="s">
        <v>122</v>
      </c>
      <c r="D18" s="20">
        <f t="shared" si="2"/>
        <v>0</v>
      </c>
      <c r="E18" s="20">
        <v>0</v>
      </c>
      <c r="F18" s="20">
        <v>0</v>
      </c>
      <c r="G18" s="20">
        <f>SUM(H18:U18)</f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</row>
    <row r="19" spans="1:23" x14ac:dyDescent="0.3">
      <c r="A19" s="19" t="s">
        <v>40</v>
      </c>
      <c r="B19" s="19" t="s">
        <v>41</v>
      </c>
      <c r="C19" s="17" t="s">
        <v>123</v>
      </c>
      <c r="D19" s="20">
        <f t="shared" si="2"/>
        <v>2801909.13</v>
      </c>
      <c r="E19" s="20">
        <v>2801909.13</v>
      </c>
      <c r="F19" s="20">
        <v>0</v>
      </c>
      <c r="G19" s="20">
        <f>SUM(H19:U19)</f>
        <v>2801909.13</v>
      </c>
      <c r="H19" s="20">
        <v>0</v>
      </c>
      <c r="I19" s="20">
        <v>2801909.13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</row>
    <row r="20" spans="1:23" x14ac:dyDescent="0.3">
      <c r="A20" s="16" t="s">
        <v>57</v>
      </c>
      <c r="B20" s="21" t="s">
        <v>58</v>
      </c>
      <c r="C20" s="17" t="s">
        <v>124</v>
      </c>
      <c r="D20" s="20">
        <f t="shared" si="2"/>
        <v>7274947.6299999999</v>
      </c>
      <c r="E20" s="20">
        <v>7274947.6299999999</v>
      </c>
      <c r="F20" s="20">
        <v>0</v>
      </c>
      <c r="G20" s="20">
        <f>SUM(H20:U20)</f>
        <v>7274947.6299999999</v>
      </c>
      <c r="H20" s="20">
        <v>0</v>
      </c>
      <c r="I20" s="20">
        <v>7274947.6299999999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</row>
    <row r="21" spans="1:23" x14ac:dyDescent="0.3">
      <c r="A21" s="22" t="s">
        <v>60</v>
      </c>
      <c r="B21" s="22" t="s">
        <v>61</v>
      </c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</row>
    <row r="22" spans="1:23" x14ac:dyDescent="0.3">
      <c r="A22" s="23" t="s">
        <v>113</v>
      </c>
      <c r="B22" s="23" t="s">
        <v>125</v>
      </c>
      <c r="C22" s="17" t="s">
        <v>126</v>
      </c>
      <c r="D22" s="18"/>
      <c r="E22" s="20">
        <v>266858.74</v>
      </c>
      <c r="F22" s="18"/>
      <c r="G22" s="20">
        <f>SUM(H22:U22)</f>
        <v>266858.74</v>
      </c>
      <c r="H22" s="20">
        <v>0</v>
      </c>
      <c r="I22" s="20">
        <v>266858.74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</row>
    <row r="23" spans="1:23" x14ac:dyDescent="0.3">
      <c r="A23" s="23" t="s">
        <v>37</v>
      </c>
      <c r="B23" s="23" t="s">
        <v>68</v>
      </c>
      <c r="C23" s="17" t="s">
        <v>127</v>
      </c>
      <c r="D23" s="18"/>
      <c r="E23" s="20">
        <v>0</v>
      </c>
      <c r="F23" s="18"/>
      <c r="G23" s="20">
        <f>SUM(H23:U23)</f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31"/>
      <c r="W23" s="31"/>
    </row>
    <row r="24" spans="1:23" x14ac:dyDescent="0.3">
      <c r="A24" s="23" t="s">
        <v>40</v>
      </c>
      <c r="B24" s="23" t="s">
        <v>70</v>
      </c>
      <c r="C24" s="17" t="s">
        <v>128</v>
      </c>
      <c r="D24" s="18"/>
      <c r="E24" s="20">
        <v>266858.74</v>
      </c>
      <c r="F24" s="18"/>
      <c r="G24" s="20">
        <f>SUM(H24:U24)</f>
        <v>266858.74</v>
      </c>
      <c r="H24" s="20">
        <v>0</v>
      </c>
      <c r="I24" s="20">
        <v>266858.74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31"/>
      <c r="W24" s="31"/>
    </row>
    <row r="25" spans="1:23" x14ac:dyDescent="0.3">
      <c r="A25" s="22" t="s">
        <v>72</v>
      </c>
      <c r="B25" s="22" t="s">
        <v>73</v>
      </c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31"/>
      <c r="W25" s="31"/>
    </row>
    <row r="26" spans="1:23" x14ac:dyDescent="0.3">
      <c r="A26" s="23" t="s">
        <v>113</v>
      </c>
      <c r="B26" s="23" t="s">
        <v>125</v>
      </c>
      <c r="C26" s="17" t="s">
        <v>129</v>
      </c>
      <c r="D26" s="18"/>
      <c r="E26" s="20">
        <v>0</v>
      </c>
      <c r="F26" s="18"/>
      <c r="G26" s="20">
        <f>SUM(H26:U26)</f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31"/>
      <c r="W26" s="31"/>
    </row>
    <row r="27" spans="1:23" x14ac:dyDescent="0.3">
      <c r="A27" s="23" t="s">
        <v>37</v>
      </c>
      <c r="B27" s="23" t="s">
        <v>68</v>
      </c>
      <c r="C27" s="17" t="s">
        <v>130</v>
      </c>
      <c r="D27" s="18"/>
      <c r="E27" s="20">
        <v>0</v>
      </c>
      <c r="F27" s="18"/>
      <c r="G27" s="20">
        <f>SUM(H27:U27)</f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31"/>
      <c r="W27" s="31"/>
    </row>
    <row r="28" spans="1:23" x14ac:dyDescent="0.3">
      <c r="A28" s="23" t="s">
        <v>40</v>
      </c>
      <c r="B28" s="23" t="s">
        <v>70</v>
      </c>
      <c r="C28" s="17" t="s">
        <v>131</v>
      </c>
      <c r="D28" s="18"/>
      <c r="E28" s="20">
        <v>0</v>
      </c>
      <c r="F28" s="18"/>
      <c r="G28" s="20">
        <f>SUM(H28:U28)</f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31"/>
      <c r="W28" s="31"/>
    </row>
    <row r="29" spans="1:23" x14ac:dyDescent="0.3">
      <c r="A29" s="22" t="s">
        <v>79</v>
      </c>
      <c r="B29" s="22" t="s">
        <v>80</v>
      </c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31"/>
      <c r="W29" s="31"/>
    </row>
    <row r="30" spans="1:23" x14ac:dyDescent="0.3">
      <c r="A30" s="23" t="s">
        <v>113</v>
      </c>
      <c r="B30" s="23" t="s">
        <v>125</v>
      </c>
      <c r="C30" s="17" t="s">
        <v>132</v>
      </c>
      <c r="D30" s="18"/>
      <c r="E30" s="20">
        <v>291744.42</v>
      </c>
      <c r="F30" s="18"/>
      <c r="G30" s="20">
        <f>SUM(H30:U30)</f>
        <v>291744.42</v>
      </c>
      <c r="H30" s="20">
        <v>0</v>
      </c>
      <c r="I30" s="20">
        <v>291744.42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31"/>
      <c r="W30" s="31"/>
    </row>
    <row r="31" spans="1:23" x14ac:dyDescent="0.3">
      <c r="A31" s="23" t="s">
        <v>37</v>
      </c>
      <c r="B31" s="23" t="s">
        <v>68</v>
      </c>
      <c r="C31" s="17" t="s">
        <v>133</v>
      </c>
      <c r="D31" s="18"/>
      <c r="E31" s="20">
        <v>0</v>
      </c>
      <c r="F31" s="18"/>
      <c r="G31" s="20">
        <f>SUM(H31:U31)</f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31"/>
      <c r="W31" s="31"/>
    </row>
    <row r="32" spans="1:23" x14ac:dyDescent="0.3">
      <c r="A32" s="23" t="s">
        <v>40</v>
      </c>
      <c r="B32" s="23" t="s">
        <v>70</v>
      </c>
      <c r="C32" s="17" t="s">
        <v>134</v>
      </c>
      <c r="D32" s="18"/>
      <c r="E32" s="20">
        <v>291744.42</v>
      </c>
      <c r="F32" s="18"/>
      <c r="G32" s="20">
        <f>SUM(H32:U32)</f>
        <v>291744.42</v>
      </c>
      <c r="H32" s="20">
        <v>0</v>
      </c>
      <c r="I32" s="20">
        <v>291744.42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31"/>
      <c r="W32" s="31"/>
    </row>
    <row r="33" spans="1:23" x14ac:dyDescent="0.3">
      <c r="A33" s="22" t="s">
        <v>86</v>
      </c>
      <c r="B33" s="22" t="s">
        <v>87</v>
      </c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31"/>
      <c r="W33" s="31"/>
    </row>
    <row r="34" spans="1:23" x14ac:dyDescent="0.3">
      <c r="A34" s="23" t="s">
        <v>113</v>
      </c>
      <c r="B34" s="23" t="s">
        <v>125</v>
      </c>
      <c r="C34" s="17" t="s">
        <v>135</v>
      </c>
      <c r="D34" s="18"/>
      <c r="E34" s="20">
        <v>6606431.9100000001</v>
      </c>
      <c r="F34" s="18"/>
      <c r="G34" s="20">
        <f>SUM(H34:U34)</f>
        <v>6606431.9100000001</v>
      </c>
      <c r="H34" s="20">
        <v>0</v>
      </c>
      <c r="I34" s="20">
        <v>6606431.9100000001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31"/>
      <c r="W34" s="31"/>
    </row>
    <row r="35" spans="1:23" x14ac:dyDescent="0.3">
      <c r="A35" s="23" t="s">
        <v>37</v>
      </c>
      <c r="B35" s="23" t="s">
        <v>68</v>
      </c>
      <c r="C35" s="17" t="s">
        <v>136</v>
      </c>
      <c r="D35" s="18"/>
      <c r="E35" s="20">
        <v>0</v>
      </c>
      <c r="F35" s="18"/>
      <c r="G35" s="20">
        <f>SUM(H35:U35)</f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31"/>
      <c r="W35" s="31"/>
    </row>
    <row r="36" spans="1:23" x14ac:dyDescent="0.3">
      <c r="A36" s="23" t="s">
        <v>40</v>
      </c>
      <c r="B36" s="23" t="s">
        <v>70</v>
      </c>
      <c r="C36" s="17" t="s">
        <v>137</v>
      </c>
      <c r="D36" s="18"/>
      <c r="E36" s="20">
        <v>6606431.9100000001</v>
      </c>
      <c r="F36" s="18"/>
      <c r="G36" s="20">
        <f>SUM(H36:U36)</f>
        <v>6606431.9100000001</v>
      </c>
      <c r="H36" s="20">
        <v>0</v>
      </c>
      <c r="I36" s="20">
        <v>6606431.9100000001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31"/>
      <c r="W36" s="31"/>
    </row>
    <row r="37" spans="1:23" x14ac:dyDescent="0.3">
      <c r="A37" s="22" t="s">
        <v>93</v>
      </c>
      <c r="B37" s="22" t="s">
        <v>94</v>
      </c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31"/>
      <c r="W37" s="31"/>
    </row>
    <row r="38" spans="1:23" x14ac:dyDescent="0.3">
      <c r="A38" s="23" t="s">
        <v>113</v>
      </c>
      <c r="B38" s="23" t="s">
        <v>125</v>
      </c>
      <c r="C38" s="17" t="s">
        <v>138</v>
      </c>
      <c r="D38" s="18"/>
      <c r="E38" s="20">
        <v>109912.56</v>
      </c>
      <c r="F38" s="18"/>
      <c r="G38" s="20">
        <f t="shared" ref="G38:G43" si="3">SUM(H38:U38)</f>
        <v>109912.56</v>
      </c>
      <c r="H38" s="20">
        <v>0</v>
      </c>
      <c r="I38" s="20">
        <v>109912.56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31"/>
      <c r="W38" s="31"/>
    </row>
    <row r="39" spans="1:23" x14ac:dyDescent="0.3">
      <c r="A39" s="23" t="s">
        <v>37</v>
      </c>
      <c r="B39" s="23" t="s">
        <v>68</v>
      </c>
      <c r="C39" s="17" t="s">
        <v>139</v>
      </c>
      <c r="D39" s="18"/>
      <c r="E39" s="20">
        <v>0</v>
      </c>
      <c r="F39" s="18"/>
      <c r="G39" s="20">
        <f t="shared" si="3"/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31"/>
      <c r="W39" s="31"/>
    </row>
    <row r="40" spans="1:23" x14ac:dyDescent="0.3">
      <c r="A40" s="23" t="s">
        <v>40</v>
      </c>
      <c r="B40" s="23" t="s">
        <v>70</v>
      </c>
      <c r="C40" s="17" t="s">
        <v>140</v>
      </c>
      <c r="D40" s="18"/>
      <c r="E40" s="20">
        <v>109912.56</v>
      </c>
      <c r="F40" s="18"/>
      <c r="G40" s="20">
        <f t="shared" si="3"/>
        <v>109912.56</v>
      </c>
      <c r="H40" s="20">
        <v>0</v>
      </c>
      <c r="I40" s="20">
        <v>109912.56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31"/>
      <c r="W40" s="31"/>
    </row>
    <row r="41" spans="1:23" x14ac:dyDescent="0.3">
      <c r="A41" s="16" t="s">
        <v>100</v>
      </c>
      <c r="B41" s="16" t="s">
        <v>101</v>
      </c>
      <c r="C41" s="17" t="s">
        <v>141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31"/>
      <c r="W41" s="31"/>
    </row>
    <row r="42" spans="1:23" x14ac:dyDescent="0.3">
      <c r="A42" s="16" t="s">
        <v>103</v>
      </c>
      <c r="B42" s="16" t="s">
        <v>104</v>
      </c>
      <c r="C42" s="17" t="s">
        <v>142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31"/>
      <c r="W42" s="31"/>
    </row>
    <row r="43" spans="1:23" x14ac:dyDescent="0.3">
      <c r="A43" s="16" t="s">
        <v>143</v>
      </c>
      <c r="B43" s="16" t="s">
        <v>144</v>
      </c>
      <c r="C43" s="17" t="s">
        <v>145</v>
      </c>
      <c r="D43" s="20">
        <f t="shared" ref="D43" si="4">E43+F43</f>
        <v>0</v>
      </c>
      <c r="E43" s="20">
        <v>0</v>
      </c>
      <c r="F43" s="20">
        <v>0</v>
      </c>
      <c r="G43" s="20">
        <f t="shared" si="3"/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  <c r="V43" s="31"/>
      <c r="W43" s="31"/>
    </row>
    <row r="44" spans="1:23" x14ac:dyDescent="0.3">
      <c r="A44" s="32"/>
      <c r="B44" s="32"/>
      <c r="C44" s="33"/>
      <c r="D44" s="33"/>
      <c r="E44" s="34"/>
      <c r="F44" s="34"/>
      <c r="H44" s="5"/>
      <c r="I44" s="5"/>
      <c r="S44" s="6"/>
      <c r="U44" s="31"/>
      <c r="V44" s="31"/>
      <c r="W44" s="31"/>
    </row>
    <row r="45" spans="1:23" x14ac:dyDescent="0.3">
      <c r="A45" s="26" t="s">
        <v>106</v>
      </c>
      <c r="B45" s="26"/>
      <c r="C45" s="33"/>
      <c r="D45" s="33"/>
      <c r="E45" s="34"/>
      <c r="F45" s="34"/>
      <c r="H45" s="5"/>
      <c r="I45" s="5"/>
      <c r="S45" s="6"/>
      <c r="U45" s="31"/>
      <c r="V45" s="31"/>
      <c r="W45" s="31"/>
    </row>
    <row r="46" spans="1:23" x14ac:dyDescent="0.3">
      <c r="A46" s="27" t="s">
        <v>107</v>
      </c>
      <c r="B46" s="27"/>
      <c r="C46" s="25"/>
      <c r="D46" s="25"/>
      <c r="I46" s="5"/>
      <c r="P46" s="6"/>
      <c r="Q46" s="6"/>
      <c r="R46" s="6"/>
      <c r="S46" s="6"/>
    </row>
    <row r="47" spans="1:23" x14ac:dyDescent="0.3">
      <c r="A47" s="26" t="s">
        <v>218</v>
      </c>
      <c r="B47" s="26"/>
      <c r="C47" s="25"/>
      <c r="D47" s="25"/>
      <c r="J47" s="5"/>
      <c r="P47" s="6"/>
      <c r="Q47" s="6"/>
      <c r="R47" s="6"/>
      <c r="S47" s="4"/>
    </row>
    <row r="48" spans="1:23" x14ac:dyDescent="0.3">
      <c r="I48" s="5"/>
      <c r="J48" s="5"/>
      <c r="P48" s="6"/>
      <c r="Q48" s="6"/>
      <c r="R48" s="6"/>
      <c r="S48" s="4"/>
    </row>
    <row r="49" spans="1:19" x14ac:dyDescent="0.3">
      <c r="A49" s="29" t="str">
        <f>'S.05.01.01 L'!A49</f>
        <v xml:space="preserve">1) V súčte za členov SLASPO sú zahrnuté údaje v rozsahu, ktorý členovia poslali SLASPO </v>
      </c>
      <c r="B49" s="29"/>
      <c r="H49" s="4"/>
      <c r="I49" s="5"/>
      <c r="J49" s="5"/>
      <c r="P49" s="6"/>
      <c r="Q49" s="6"/>
      <c r="R49" s="6"/>
      <c r="S49" s="6"/>
    </row>
    <row r="50" spans="1:19" x14ac:dyDescent="0.3">
      <c r="A50" s="29" t="str">
        <f>'S.05.01.01 L'!A50</f>
        <v>2)SKP a  Pobočky poisťovní z iných členkých štátov nezostavujú výkaz v plnom rozsahu (väčšinou nemajú vyplnené riadky R1910-R2400)</v>
      </c>
      <c r="H50" s="4"/>
      <c r="I50" s="5"/>
      <c r="J50" s="5"/>
      <c r="P50" s="6"/>
      <c r="Q50" s="6"/>
      <c r="R50" s="6"/>
      <c r="S50" s="6"/>
    </row>
    <row r="51" spans="1:19" x14ac:dyDescent="0.3">
      <c r="P51" s="5"/>
      <c r="Q51" s="5"/>
      <c r="S51" s="6"/>
    </row>
    <row r="52" spans="1:19" x14ac:dyDescent="0.3">
      <c r="P52" s="5"/>
      <c r="Q52" s="5"/>
      <c r="S52" s="6"/>
    </row>
    <row r="53" spans="1:19" x14ac:dyDescent="0.3">
      <c r="L53" s="4"/>
      <c r="P53" s="5"/>
      <c r="Q53" s="5"/>
      <c r="S53" s="6"/>
    </row>
    <row r="54" spans="1:19" x14ac:dyDescent="0.3">
      <c r="L54" s="4"/>
      <c r="P54" s="5"/>
      <c r="Q54" s="5"/>
      <c r="S54" s="6"/>
    </row>
    <row r="55" spans="1:19" x14ac:dyDescent="0.3">
      <c r="L55" s="4"/>
      <c r="P55" s="5"/>
      <c r="Q55" s="5"/>
      <c r="S55" s="6"/>
    </row>
    <row r="56" spans="1:19" x14ac:dyDescent="0.3">
      <c r="P56" s="5"/>
      <c r="Q56" s="5"/>
      <c r="S56" s="6"/>
    </row>
    <row r="57" spans="1:19" x14ac:dyDescent="0.3">
      <c r="P57" s="5"/>
      <c r="Q57" s="5"/>
      <c r="S57" s="6"/>
    </row>
    <row r="58" spans="1:19" x14ac:dyDescent="0.3">
      <c r="P58" s="5"/>
      <c r="Q58" s="5"/>
      <c r="S58" s="6"/>
    </row>
    <row r="59" spans="1:19" x14ac:dyDescent="0.3">
      <c r="P59" s="5"/>
      <c r="Q59" s="5"/>
      <c r="S59" s="6"/>
    </row>
    <row r="60" spans="1:19" x14ac:dyDescent="0.3">
      <c r="P60" s="6"/>
      <c r="Q60" s="6"/>
    </row>
    <row r="61" spans="1:19" x14ac:dyDescent="0.3">
      <c r="P61" s="6"/>
      <c r="Q61" s="6"/>
    </row>
    <row r="62" spans="1:19" x14ac:dyDescent="0.3">
      <c r="P62" s="6"/>
      <c r="Q62" s="6"/>
    </row>
    <row r="63" spans="1:19" x14ac:dyDescent="0.3">
      <c r="P63" s="6"/>
      <c r="Q63" s="6"/>
    </row>
    <row r="64" spans="1:19" x14ac:dyDescent="0.3">
      <c r="P64" s="6"/>
      <c r="Q64" s="6"/>
    </row>
    <row r="65" spans="16:17" x14ac:dyDescent="0.3">
      <c r="P65" s="6"/>
      <c r="Q65" s="6"/>
    </row>
    <row r="66" spans="16:17" x14ac:dyDescent="0.3">
      <c r="P66" s="6"/>
      <c r="Q66" s="6"/>
    </row>
    <row r="67" spans="16:17" x14ac:dyDescent="0.3">
      <c r="P67" s="6"/>
      <c r="Q67" s="6"/>
    </row>
  </sheetData>
  <pageMargins left="0.7" right="0.7" top="0.75" bottom="0.75" header="0.3" footer="0.3"/>
  <pageSetup paperSize="9" scale="4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C3434-FB03-48E1-9DFA-0390B0DD9C21}">
  <sheetPr>
    <tabColor rgb="FFFFC000"/>
  </sheetPr>
  <dimension ref="A1:W67"/>
  <sheetViews>
    <sheetView showGridLines="0" zoomScale="80" zoomScaleNormal="80" zoomScaleSheetLayoutView="40" workbookViewId="0">
      <selection activeCell="A65" sqref="A65"/>
    </sheetView>
  </sheetViews>
  <sheetFormatPr defaultColWidth="11.44140625" defaultRowHeight="14.4" x14ac:dyDescent="0.3"/>
  <cols>
    <col min="1" max="2" width="48.5546875" style="6" customWidth="1"/>
    <col min="3" max="3" width="10.5546875" style="6" customWidth="1"/>
    <col min="4" max="4" width="19.77734375" style="6" customWidth="1"/>
    <col min="5" max="15" width="20.77734375" style="6" customWidth="1"/>
    <col min="16" max="17" width="20.77734375" style="4" customWidth="1"/>
    <col min="18" max="19" width="20.77734375" style="5" customWidth="1"/>
    <col min="20" max="21" width="20.77734375" style="6" customWidth="1"/>
    <col min="22" max="22" width="16.21875" style="6" customWidth="1"/>
    <col min="23" max="16384" width="11.44140625" style="6"/>
  </cols>
  <sheetData>
    <row r="1" spans="1:23" x14ac:dyDescent="0.3">
      <c r="A1" s="1" t="s">
        <v>0</v>
      </c>
      <c r="B1" s="1" t="str">
        <f>'S.05.01.01 NL'!B1</f>
        <v>Obdobie</v>
      </c>
      <c r="C1" s="35">
        <f>'S.05.01.01 NL'!C1</f>
        <v>45657</v>
      </c>
    </row>
    <row r="2" spans="1:23" x14ac:dyDescent="0.3">
      <c r="A2" s="7" t="s">
        <v>2</v>
      </c>
      <c r="B2" s="7" t="s">
        <v>3</v>
      </c>
      <c r="C2" s="8"/>
    </row>
    <row r="3" spans="1:23" x14ac:dyDescent="0.3">
      <c r="A3" s="9"/>
      <c r="B3" s="9"/>
      <c r="C3" s="8"/>
    </row>
    <row r="4" spans="1:23" x14ac:dyDescent="0.3">
      <c r="A4" s="7" t="s">
        <v>110</v>
      </c>
      <c r="B4" s="7" t="s">
        <v>111</v>
      </c>
      <c r="C4" s="25"/>
      <c r="P4" s="5"/>
      <c r="Q4" s="5"/>
      <c r="S4" s="6"/>
      <c r="W4" s="4"/>
    </row>
    <row r="5" spans="1:23" x14ac:dyDescent="0.3">
      <c r="A5" s="36" t="s">
        <v>222</v>
      </c>
      <c r="B5" s="36" t="s">
        <v>223</v>
      </c>
      <c r="C5" s="25"/>
      <c r="P5" s="5"/>
      <c r="Q5" s="5"/>
      <c r="S5" s="6"/>
      <c r="W5" s="4"/>
    </row>
    <row r="6" spans="1:23" ht="57.6" x14ac:dyDescent="0.3">
      <c r="C6" s="25"/>
      <c r="D6" s="12" t="str">
        <f>'S.05.01.01 NL'!D6</f>
        <v>Spolu poisťovne a pobočky poisťovní z iných členských štátov</v>
      </c>
      <c r="E6" s="12" t="str">
        <f>'S.05.01.01 NL'!E6</f>
        <v xml:space="preserve">Spolu poisťovne </v>
      </c>
      <c r="F6" s="12" t="str">
        <f>'S.05.01.01 NL'!F6</f>
        <v>Spolu pobočky poisťovní z iných členských štátov</v>
      </c>
      <c r="G6" s="12" t="str">
        <f>'S.05.01.01 NL'!G6</f>
        <v>Spolu členovia SLASPO 1)</v>
      </c>
      <c r="H6" s="12" t="str">
        <f>'S.05.01.01 NL'!H6</f>
        <v>Allianz - Slovenská poisťovňa, a. s.</v>
      </c>
      <c r="I6" s="12" t="str">
        <f>'S.05.01.01 NL'!I6</f>
        <v>BNP Paribas Cardif Poisťovňa, a. s.</v>
      </c>
      <c r="J6" s="12" t="str">
        <f>'S.05.01.01 NL'!J6</f>
        <v>ČSOB Poisťovňa, a. s.</v>
      </c>
      <c r="K6" s="12" t="str">
        <f>'S.05.01.01 NL'!K6</f>
        <v>Komunálna poisťovňa a. s., Vienna Insurance Group</v>
      </c>
      <c r="L6" s="12" t="str">
        <f>'S.05.01.01 NL'!L6</f>
        <v>KOOPERATIVA poisťovňa, a. s., Vienna Insurance Group</v>
      </c>
      <c r="M6" s="12" t="str">
        <f>'S.05.01.01 NL'!M6</f>
        <v>NN Životná poisťovňa, a. s.</v>
      </c>
      <c r="N6" s="12" t="str">
        <f>'S.05.01.01 NL'!N6</f>
        <v>Union poisťovňa, a. s.</v>
      </c>
      <c r="O6" s="12" t="str">
        <f>'S.05.01.01 NL'!O6</f>
        <v>Wüstenrot poisťovňa, a. s.</v>
      </c>
      <c r="P6" s="12" t="str">
        <f>'S.05.01.01 NL'!P6</f>
        <v>Colonnade Insurance S.A., pobočka poisťovne z iného členského štátu</v>
      </c>
      <c r="Q6" s="12" t="str">
        <f>'S.05.01.01 NL'!Q6</f>
        <v xml:space="preserve">Generali Poisťovňa, pobočka poisťovne z iného členského štátu </v>
      </c>
      <c r="R6" s="12" t="str">
        <f>'S.05.01.01 NL'!R6</f>
        <v>MetLife Europe d. a. c., pobočka poisťovne z iného členského štátu</v>
      </c>
      <c r="S6" s="12" t="str">
        <f>'S.05.01.01 NL'!S6</f>
        <v xml:space="preserve">UNIQA pojišťovna, a.s., pobočka poisťovne z iného členského štátu </v>
      </c>
      <c r="T6" s="12" t="str">
        <f>'S.05.01.01 NL'!T6</f>
        <v>YOUPLUS Životná poisťovňa, pobočka poisťovne z iného členského štátu</v>
      </c>
      <c r="U6" s="12" t="str">
        <f>'S.05.01.01 NL'!U6</f>
        <v xml:space="preserve">Slovenská kancelária poisťovateľov </v>
      </c>
    </row>
    <row r="7" spans="1:23" x14ac:dyDescent="0.3">
      <c r="C7" s="25"/>
      <c r="D7" s="30" t="s">
        <v>224</v>
      </c>
      <c r="E7" s="30" t="s">
        <v>224</v>
      </c>
      <c r="F7" s="30" t="s">
        <v>224</v>
      </c>
      <c r="G7" s="30" t="s">
        <v>224</v>
      </c>
      <c r="H7" s="30" t="s">
        <v>224</v>
      </c>
      <c r="I7" s="30" t="s">
        <v>224</v>
      </c>
      <c r="J7" s="30" t="s">
        <v>224</v>
      </c>
      <c r="K7" s="30" t="s">
        <v>224</v>
      </c>
      <c r="L7" s="30" t="s">
        <v>224</v>
      </c>
      <c r="M7" s="30" t="s">
        <v>224</v>
      </c>
      <c r="N7" s="30" t="s">
        <v>224</v>
      </c>
      <c r="O7" s="30" t="s">
        <v>224</v>
      </c>
      <c r="P7" s="30" t="s">
        <v>224</v>
      </c>
      <c r="Q7" s="30" t="s">
        <v>224</v>
      </c>
      <c r="R7" s="30" t="s">
        <v>224</v>
      </c>
      <c r="S7" s="30" t="s">
        <v>224</v>
      </c>
      <c r="T7" s="30" t="s">
        <v>224</v>
      </c>
      <c r="U7" s="30" t="s">
        <v>224</v>
      </c>
    </row>
    <row r="8" spans="1:23" x14ac:dyDescent="0.3">
      <c r="A8" s="16" t="s">
        <v>26</v>
      </c>
      <c r="B8" s="16" t="s">
        <v>27</v>
      </c>
      <c r="C8" s="17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3" x14ac:dyDescent="0.3">
      <c r="A9" s="19" t="s">
        <v>113</v>
      </c>
      <c r="B9" s="19" t="s">
        <v>114</v>
      </c>
      <c r="C9" s="17" t="s">
        <v>115</v>
      </c>
      <c r="D9" s="20">
        <f>E9+F9</f>
        <v>0</v>
      </c>
      <c r="E9" s="20">
        <v>0</v>
      </c>
      <c r="F9" s="20">
        <v>0</v>
      </c>
      <c r="G9" s="20">
        <f>SUM(H9:U9)</f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</row>
    <row r="10" spans="1:23" x14ac:dyDescent="0.3">
      <c r="A10" s="19" t="s">
        <v>37</v>
      </c>
      <c r="B10" s="19" t="s">
        <v>38</v>
      </c>
      <c r="C10" s="17" t="s">
        <v>116</v>
      </c>
      <c r="D10" s="20">
        <f t="shared" ref="D10:D11" si="0">E10+F10</f>
        <v>0</v>
      </c>
      <c r="E10" s="20">
        <v>0</v>
      </c>
      <c r="F10" s="20">
        <v>0</v>
      </c>
      <c r="G10" s="20">
        <f>SUM(H10:U10)</f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</row>
    <row r="11" spans="1:23" x14ac:dyDescent="0.3">
      <c r="A11" s="19" t="s">
        <v>40</v>
      </c>
      <c r="B11" s="19" t="s">
        <v>41</v>
      </c>
      <c r="C11" s="17" t="s">
        <v>117</v>
      </c>
      <c r="D11" s="20">
        <f t="shared" si="0"/>
        <v>0</v>
      </c>
      <c r="E11" s="20">
        <v>0</v>
      </c>
      <c r="F11" s="20">
        <v>0</v>
      </c>
      <c r="G11" s="20">
        <f>SUM(H11:U11)</f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</row>
    <row r="12" spans="1:23" x14ac:dyDescent="0.3">
      <c r="A12" s="16" t="s">
        <v>43</v>
      </c>
      <c r="B12" s="16" t="s">
        <v>44</v>
      </c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spans="1:23" x14ac:dyDescent="0.3">
      <c r="A13" s="19" t="s">
        <v>113</v>
      </c>
      <c r="B13" s="19" t="s">
        <v>114</v>
      </c>
      <c r="C13" s="17" t="s">
        <v>118</v>
      </c>
      <c r="D13" s="20">
        <f t="shared" ref="D13:D15" si="1">E13+F13</f>
        <v>0</v>
      </c>
      <c r="E13" s="20">
        <v>0</v>
      </c>
      <c r="F13" s="20">
        <v>0</v>
      </c>
      <c r="G13" s="20">
        <f>SUM(H13:U13)</f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</row>
    <row r="14" spans="1:23" x14ac:dyDescent="0.3">
      <c r="A14" s="19" t="s">
        <v>37</v>
      </c>
      <c r="B14" s="19" t="s">
        <v>38</v>
      </c>
      <c r="C14" s="17" t="s">
        <v>119</v>
      </c>
      <c r="D14" s="20">
        <f t="shared" si="1"/>
        <v>0</v>
      </c>
      <c r="E14" s="20">
        <v>0</v>
      </c>
      <c r="F14" s="20">
        <v>0</v>
      </c>
      <c r="G14" s="20">
        <f>SUM(H14:U14)</f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</row>
    <row r="15" spans="1:23" x14ac:dyDescent="0.3">
      <c r="A15" s="19" t="s">
        <v>40</v>
      </c>
      <c r="B15" s="19" t="s">
        <v>41</v>
      </c>
      <c r="C15" s="17" t="s">
        <v>120</v>
      </c>
      <c r="D15" s="20">
        <f t="shared" si="1"/>
        <v>0</v>
      </c>
      <c r="E15" s="20">
        <v>0</v>
      </c>
      <c r="F15" s="20">
        <v>0</v>
      </c>
      <c r="G15" s="20">
        <f>SUM(H15:U15)</f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</row>
    <row r="16" spans="1:23" x14ac:dyDescent="0.3">
      <c r="A16" s="16" t="s">
        <v>50</v>
      </c>
      <c r="B16" s="16" t="s">
        <v>51</v>
      </c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spans="1:23" x14ac:dyDescent="0.3">
      <c r="A17" s="19" t="s">
        <v>113</v>
      </c>
      <c r="B17" s="19" t="s">
        <v>114</v>
      </c>
      <c r="C17" s="17" t="s">
        <v>121</v>
      </c>
      <c r="D17" s="20">
        <f t="shared" ref="D17:D20" si="2">E17+F17</f>
        <v>0</v>
      </c>
      <c r="E17" s="20">
        <v>0</v>
      </c>
      <c r="F17" s="20">
        <v>0</v>
      </c>
      <c r="G17" s="20">
        <f>SUM(H17:U17)</f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</row>
    <row r="18" spans="1:23" x14ac:dyDescent="0.3">
      <c r="A18" s="19" t="s">
        <v>37</v>
      </c>
      <c r="B18" s="19" t="s">
        <v>38</v>
      </c>
      <c r="C18" s="17" t="s">
        <v>122</v>
      </c>
      <c r="D18" s="20">
        <f t="shared" si="2"/>
        <v>0</v>
      </c>
      <c r="E18" s="20">
        <v>0</v>
      </c>
      <c r="F18" s="20">
        <v>0</v>
      </c>
      <c r="G18" s="20">
        <f>SUM(H18:U18)</f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</row>
    <row r="19" spans="1:23" x14ac:dyDescent="0.3">
      <c r="A19" s="19" t="s">
        <v>40</v>
      </c>
      <c r="B19" s="19" t="s">
        <v>41</v>
      </c>
      <c r="C19" s="17" t="s">
        <v>123</v>
      </c>
      <c r="D19" s="20">
        <f t="shared" si="2"/>
        <v>0</v>
      </c>
      <c r="E19" s="20">
        <v>0</v>
      </c>
      <c r="F19" s="20">
        <v>0</v>
      </c>
      <c r="G19" s="20">
        <f>SUM(H19:U19)</f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</row>
    <row r="20" spans="1:23" x14ac:dyDescent="0.3">
      <c r="A20" s="16" t="s">
        <v>57</v>
      </c>
      <c r="B20" s="21" t="s">
        <v>58</v>
      </c>
      <c r="C20" s="17" t="s">
        <v>124</v>
      </c>
      <c r="D20" s="20">
        <f t="shared" si="2"/>
        <v>0</v>
      </c>
      <c r="E20" s="20">
        <v>0</v>
      </c>
      <c r="F20" s="20">
        <v>0</v>
      </c>
      <c r="G20" s="20">
        <f>SUM(H20:U20)</f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</row>
    <row r="21" spans="1:23" x14ac:dyDescent="0.3">
      <c r="A21" s="22" t="s">
        <v>60</v>
      </c>
      <c r="B21" s="22" t="s">
        <v>61</v>
      </c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</row>
    <row r="22" spans="1:23" x14ac:dyDescent="0.3">
      <c r="A22" s="23" t="s">
        <v>113</v>
      </c>
      <c r="B22" s="23" t="s">
        <v>125</v>
      </c>
      <c r="C22" s="17" t="s">
        <v>126</v>
      </c>
      <c r="D22" s="18"/>
      <c r="E22" s="20">
        <v>0</v>
      </c>
      <c r="F22" s="18"/>
      <c r="G22" s="20">
        <f>SUM(H22:U22)</f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</row>
    <row r="23" spans="1:23" x14ac:dyDescent="0.3">
      <c r="A23" s="23" t="s">
        <v>37</v>
      </c>
      <c r="B23" s="23" t="s">
        <v>68</v>
      </c>
      <c r="C23" s="17" t="s">
        <v>127</v>
      </c>
      <c r="D23" s="18"/>
      <c r="E23" s="20">
        <v>0</v>
      </c>
      <c r="F23" s="18"/>
      <c r="G23" s="20">
        <f>SUM(H23:U23)</f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31"/>
      <c r="W23" s="31"/>
    </row>
    <row r="24" spans="1:23" x14ac:dyDescent="0.3">
      <c r="A24" s="23" t="s">
        <v>40</v>
      </c>
      <c r="B24" s="23" t="s">
        <v>70</v>
      </c>
      <c r="C24" s="17" t="s">
        <v>128</v>
      </c>
      <c r="D24" s="18"/>
      <c r="E24" s="20">
        <v>0</v>
      </c>
      <c r="F24" s="18"/>
      <c r="G24" s="20">
        <f>SUM(H24:U24)</f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31"/>
      <c r="W24" s="31"/>
    </row>
    <row r="25" spans="1:23" x14ac:dyDescent="0.3">
      <c r="A25" s="22" t="s">
        <v>72</v>
      </c>
      <c r="B25" s="22" t="s">
        <v>73</v>
      </c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31"/>
      <c r="W25" s="31"/>
    </row>
    <row r="26" spans="1:23" x14ac:dyDescent="0.3">
      <c r="A26" s="23" t="s">
        <v>113</v>
      </c>
      <c r="B26" s="23" t="s">
        <v>125</v>
      </c>
      <c r="C26" s="17" t="s">
        <v>129</v>
      </c>
      <c r="D26" s="18"/>
      <c r="E26" s="20">
        <v>0</v>
      </c>
      <c r="F26" s="18"/>
      <c r="G26" s="20">
        <f>SUM(H26:U26)</f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31"/>
      <c r="W26" s="31"/>
    </row>
    <row r="27" spans="1:23" x14ac:dyDescent="0.3">
      <c r="A27" s="23" t="s">
        <v>37</v>
      </c>
      <c r="B27" s="23" t="s">
        <v>68</v>
      </c>
      <c r="C27" s="17" t="s">
        <v>130</v>
      </c>
      <c r="D27" s="18"/>
      <c r="E27" s="20">
        <v>0</v>
      </c>
      <c r="F27" s="18"/>
      <c r="G27" s="20">
        <f>SUM(H27:U27)</f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31"/>
      <c r="W27" s="31"/>
    </row>
    <row r="28" spans="1:23" x14ac:dyDescent="0.3">
      <c r="A28" s="23" t="s">
        <v>40</v>
      </c>
      <c r="B28" s="23" t="s">
        <v>70</v>
      </c>
      <c r="C28" s="17" t="s">
        <v>131</v>
      </c>
      <c r="D28" s="18"/>
      <c r="E28" s="20">
        <v>0</v>
      </c>
      <c r="F28" s="18"/>
      <c r="G28" s="20">
        <f>SUM(H28:U28)</f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31"/>
      <c r="W28" s="31"/>
    </row>
    <row r="29" spans="1:23" x14ac:dyDescent="0.3">
      <c r="A29" s="22" t="s">
        <v>79</v>
      </c>
      <c r="B29" s="22" t="s">
        <v>80</v>
      </c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31"/>
      <c r="W29" s="31"/>
    </row>
    <row r="30" spans="1:23" x14ac:dyDescent="0.3">
      <c r="A30" s="23" t="s">
        <v>113</v>
      </c>
      <c r="B30" s="23" t="s">
        <v>125</v>
      </c>
      <c r="C30" s="17" t="s">
        <v>132</v>
      </c>
      <c r="D30" s="18"/>
      <c r="E30" s="20">
        <v>0</v>
      </c>
      <c r="F30" s="18"/>
      <c r="G30" s="20">
        <f>SUM(H30:U30)</f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31"/>
      <c r="W30" s="31"/>
    </row>
    <row r="31" spans="1:23" x14ac:dyDescent="0.3">
      <c r="A31" s="23" t="s">
        <v>37</v>
      </c>
      <c r="B31" s="23" t="s">
        <v>68</v>
      </c>
      <c r="C31" s="17" t="s">
        <v>133</v>
      </c>
      <c r="D31" s="18"/>
      <c r="E31" s="20">
        <v>0</v>
      </c>
      <c r="F31" s="18"/>
      <c r="G31" s="20">
        <f>SUM(H31:U31)</f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31"/>
      <c r="W31" s="31"/>
    </row>
    <row r="32" spans="1:23" x14ac:dyDescent="0.3">
      <c r="A32" s="23" t="s">
        <v>40</v>
      </c>
      <c r="B32" s="23" t="s">
        <v>70</v>
      </c>
      <c r="C32" s="17" t="s">
        <v>134</v>
      </c>
      <c r="D32" s="18"/>
      <c r="E32" s="20">
        <v>0</v>
      </c>
      <c r="F32" s="18"/>
      <c r="G32" s="20">
        <f>SUM(H32:U32)</f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31"/>
      <c r="W32" s="31"/>
    </row>
    <row r="33" spans="1:23" x14ac:dyDescent="0.3">
      <c r="A33" s="22" t="s">
        <v>86</v>
      </c>
      <c r="B33" s="22" t="s">
        <v>87</v>
      </c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31"/>
      <c r="W33" s="31"/>
    </row>
    <row r="34" spans="1:23" x14ac:dyDescent="0.3">
      <c r="A34" s="23" t="s">
        <v>113</v>
      </c>
      <c r="B34" s="23" t="s">
        <v>125</v>
      </c>
      <c r="C34" s="17" t="s">
        <v>135</v>
      </c>
      <c r="D34" s="18"/>
      <c r="E34" s="20">
        <v>0</v>
      </c>
      <c r="F34" s="18"/>
      <c r="G34" s="20">
        <f>SUM(H34:U34)</f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31"/>
      <c r="W34" s="31"/>
    </row>
    <row r="35" spans="1:23" x14ac:dyDescent="0.3">
      <c r="A35" s="23" t="s">
        <v>37</v>
      </c>
      <c r="B35" s="23" t="s">
        <v>68</v>
      </c>
      <c r="C35" s="17" t="s">
        <v>136</v>
      </c>
      <c r="D35" s="18"/>
      <c r="E35" s="20">
        <v>0</v>
      </c>
      <c r="F35" s="18"/>
      <c r="G35" s="20">
        <f>SUM(H35:U35)</f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31"/>
      <c r="W35" s="31"/>
    </row>
    <row r="36" spans="1:23" x14ac:dyDescent="0.3">
      <c r="A36" s="23" t="s">
        <v>40</v>
      </c>
      <c r="B36" s="23" t="s">
        <v>70</v>
      </c>
      <c r="C36" s="17" t="s">
        <v>137</v>
      </c>
      <c r="D36" s="18"/>
      <c r="E36" s="20">
        <v>0</v>
      </c>
      <c r="F36" s="18"/>
      <c r="G36" s="20">
        <f>SUM(H36:U36)</f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31"/>
      <c r="W36" s="31"/>
    </row>
    <row r="37" spans="1:23" x14ac:dyDescent="0.3">
      <c r="A37" s="22" t="s">
        <v>93</v>
      </c>
      <c r="B37" s="22" t="s">
        <v>94</v>
      </c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31"/>
      <c r="W37" s="31"/>
    </row>
    <row r="38" spans="1:23" x14ac:dyDescent="0.3">
      <c r="A38" s="23" t="s">
        <v>113</v>
      </c>
      <c r="B38" s="23" t="s">
        <v>125</v>
      </c>
      <c r="C38" s="17" t="s">
        <v>138</v>
      </c>
      <c r="D38" s="18"/>
      <c r="E38" s="20">
        <v>0</v>
      </c>
      <c r="F38" s="18"/>
      <c r="G38" s="20">
        <f t="shared" ref="G38:G43" si="3">SUM(H38:U38)</f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31"/>
      <c r="W38" s="31"/>
    </row>
    <row r="39" spans="1:23" x14ac:dyDescent="0.3">
      <c r="A39" s="23" t="s">
        <v>37</v>
      </c>
      <c r="B39" s="23" t="s">
        <v>68</v>
      </c>
      <c r="C39" s="17" t="s">
        <v>139</v>
      </c>
      <c r="D39" s="18"/>
      <c r="E39" s="20">
        <v>0</v>
      </c>
      <c r="F39" s="18"/>
      <c r="G39" s="20">
        <f t="shared" si="3"/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31"/>
      <c r="W39" s="31"/>
    </row>
    <row r="40" spans="1:23" x14ac:dyDescent="0.3">
      <c r="A40" s="23" t="s">
        <v>40</v>
      </c>
      <c r="B40" s="23" t="s">
        <v>70</v>
      </c>
      <c r="C40" s="17" t="s">
        <v>140</v>
      </c>
      <c r="D40" s="18"/>
      <c r="E40" s="20">
        <v>0</v>
      </c>
      <c r="F40" s="18"/>
      <c r="G40" s="20">
        <f t="shared" si="3"/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31"/>
      <c r="W40" s="31"/>
    </row>
    <row r="41" spans="1:23" x14ac:dyDescent="0.3">
      <c r="A41" s="16" t="s">
        <v>100</v>
      </c>
      <c r="B41" s="16" t="s">
        <v>101</v>
      </c>
      <c r="C41" s="17" t="s">
        <v>141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31"/>
      <c r="W41" s="31"/>
    </row>
    <row r="42" spans="1:23" x14ac:dyDescent="0.3">
      <c r="A42" s="16" t="s">
        <v>103</v>
      </c>
      <c r="B42" s="16" t="s">
        <v>104</v>
      </c>
      <c r="C42" s="17" t="s">
        <v>142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31"/>
      <c r="W42" s="31"/>
    </row>
    <row r="43" spans="1:23" x14ac:dyDescent="0.3">
      <c r="A43" s="16" t="s">
        <v>143</v>
      </c>
      <c r="B43" s="16" t="s">
        <v>144</v>
      </c>
      <c r="C43" s="17" t="s">
        <v>145</v>
      </c>
      <c r="D43" s="20">
        <f t="shared" ref="D43" si="4">E43+F43</f>
        <v>0</v>
      </c>
      <c r="E43" s="20">
        <v>0</v>
      </c>
      <c r="F43" s="20">
        <v>0</v>
      </c>
      <c r="G43" s="20">
        <f t="shared" si="3"/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  <c r="V43" s="31"/>
      <c r="W43" s="31"/>
    </row>
    <row r="44" spans="1:23" x14ac:dyDescent="0.3">
      <c r="A44" s="32"/>
      <c r="B44" s="32"/>
      <c r="C44" s="33"/>
      <c r="D44" s="33"/>
      <c r="E44" s="34"/>
      <c r="F44" s="34"/>
      <c r="H44" s="5"/>
      <c r="I44" s="5"/>
      <c r="S44" s="6"/>
      <c r="U44" s="31"/>
      <c r="V44" s="31"/>
      <c r="W44" s="31"/>
    </row>
    <row r="45" spans="1:23" x14ac:dyDescent="0.3">
      <c r="A45" s="26" t="s">
        <v>106</v>
      </c>
      <c r="B45" s="26"/>
      <c r="C45" s="33"/>
      <c r="D45" s="33"/>
      <c r="E45" s="34"/>
      <c r="F45" s="34"/>
      <c r="H45" s="5"/>
      <c r="I45" s="5"/>
      <c r="S45" s="6"/>
      <c r="U45" s="31"/>
      <c r="V45" s="31"/>
      <c r="W45" s="31"/>
    </row>
    <row r="46" spans="1:23" x14ac:dyDescent="0.3">
      <c r="A46" s="27" t="s">
        <v>107</v>
      </c>
      <c r="B46" s="27"/>
      <c r="C46" s="25"/>
      <c r="D46" s="25"/>
      <c r="I46" s="5"/>
      <c r="P46" s="6"/>
      <c r="Q46" s="6"/>
      <c r="R46" s="6"/>
      <c r="S46" s="6"/>
    </row>
    <row r="47" spans="1:23" x14ac:dyDescent="0.3">
      <c r="A47" s="26" t="s">
        <v>218</v>
      </c>
      <c r="B47" s="26"/>
      <c r="C47" s="25"/>
      <c r="D47" s="25"/>
      <c r="J47" s="5"/>
      <c r="P47" s="6"/>
      <c r="Q47" s="6"/>
      <c r="R47" s="6"/>
      <c r="S47" s="4"/>
    </row>
    <row r="48" spans="1:23" x14ac:dyDescent="0.3">
      <c r="I48" s="5"/>
      <c r="J48" s="5"/>
      <c r="P48" s="6"/>
      <c r="Q48" s="6"/>
      <c r="R48" s="6"/>
      <c r="S48" s="4"/>
    </row>
    <row r="49" spans="1:19" x14ac:dyDescent="0.3">
      <c r="A49" s="29" t="str">
        <f>'S.05.01.01 L'!A49</f>
        <v xml:space="preserve">1) V súčte za členov SLASPO sú zahrnuté údaje v rozsahu, ktorý členovia poslali SLASPO </v>
      </c>
      <c r="B49" s="29"/>
      <c r="H49" s="4"/>
      <c r="I49" s="5"/>
      <c r="J49" s="5"/>
      <c r="P49" s="6"/>
      <c r="Q49" s="6"/>
      <c r="R49" s="6"/>
      <c r="S49" s="6"/>
    </row>
    <row r="50" spans="1:19" x14ac:dyDescent="0.3">
      <c r="A50" s="29" t="str">
        <f>'S.05.01.01 L'!A50</f>
        <v>2)SKP a  Pobočky poisťovní z iných členkých štátov nezostavujú výkaz v plnom rozsahu (väčšinou nemajú vyplnené riadky R1910-R2400)</v>
      </c>
      <c r="H50" s="4"/>
      <c r="I50" s="5"/>
      <c r="J50" s="5"/>
      <c r="P50" s="6"/>
      <c r="Q50" s="6"/>
      <c r="R50" s="6"/>
      <c r="S50" s="6"/>
    </row>
    <row r="51" spans="1:19" x14ac:dyDescent="0.3">
      <c r="P51" s="5"/>
      <c r="Q51" s="5"/>
      <c r="S51" s="6"/>
    </row>
    <row r="52" spans="1:19" x14ac:dyDescent="0.3">
      <c r="P52" s="5"/>
      <c r="Q52" s="5"/>
      <c r="S52" s="6"/>
    </row>
    <row r="53" spans="1:19" x14ac:dyDescent="0.3">
      <c r="L53" s="4"/>
      <c r="P53" s="5"/>
      <c r="Q53" s="5"/>
      <c r="S53" s="6"/>
    </row>
    <row r="54" spans="1:19" x14ac:dyDescent="0.3">
      <c r="L54" s="4"/>
      <c r="P54" s="5"/>
      <c r="Q54" s="5"/>
      <c r="S54" s="6"/>
    </row>
    <row r="55" spans="1:19" x14ac:dyDescent="0.3">
      <c r="L55" s="4"/>
      <c r="P55" s="5"/>
      <c r="Q55" s="5"/>
      <c r="S55" s="6"/>
    </row>
    <row r="56" spans="1:19" x14ac:dyDescent="0.3">
      <c r="P56" s="5"/>
      <c r="Q56" s="5"/>
      <c r="S56" s="6"/>
    </row>
    <row r="57" spans="1:19" x14ac:dyDescent="0.3">
      <c r="P57" s="5"/>
      <c r="Q57" s="5"/>
      <c r="S57" s="6"/>
    </row>
    <row r="58" spans="1:19" x14ac:dyDescent="0.3">
      <c r="P58" s="5"/>
      <c r="Q58" s="5"/>
      <c r="S58" s="6"/>
    </row>
    <row r="59" spans="1:19" x14ac:dyDescent="0.3">
      <c r="P59" s="5"/>
      <c r="Q59" s="5"/>
      <c r="S59" s="6"/>
    </row>
    <row r="60" spans="1:19" x14ac:dyDescent="0.3">
      <c r="P60" s="6"/>
      <c r="Q60" s="6"/>
    </row>
    <row r="61" spans="1:19" x14ac:dyDescent="0.3">
      <c r="P61" s="6"/>
      <c r="Q61" s="6"/>
    </row>
    <row r="62" spans="1:19" x14ac:dyDescent="0.3">
      <c r="P62" s="6"/>
      <c r="Q62" s="6"/>
    </row>
    <row r="63" spans="1:19" x14ac:dyDescent="0.3">
      <c r="P63" s="6"/>
      <c r="Q63" s="6"/>
    </row>
    <row r="64" spans="1:19" x14ac:dyDescent="0.3">
      <c r="P64" s="6"/>
      <c r="Q64" s="6"/>
    </row>
    <row r="65" spans="16:17" x14ac:dyDescent="0.3">
      <c r="P65" s="6"/>
      <c r="Q65" s="6"/>
    </row>
    <row r="66" spans="16:17" x14ac:dyDescent="0.3">
      <c r="P66" s="6"/>
      <c r="Q66" s="6"/>
    </row>
    <row r="67" spans="16:17" x14ac:dyDescent="0.3">
      <c r="P67" s="6"/>
      <c r="Q67" s="6"/>
    </row>
  </sheetData>
  <pageMargins left="0.7" right="0.7" top="0.75" bottom="0.75" header="0.3" footer="0.3"/>
  <pageSetup paperSize="9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B251A-4AA3-4412-B3B2-FDF56015A2DF}">
  <sheetPr>
    <tabColor rgb="FFFFC000"/>
  </sheetPr>
  <dimension ref="A1:U77"/>
  <sheetViews>
    <sheetView showGridLines="0" zoomScaleNormal="100" zoomScaleSheetLayoutView="40" workbookViewId="0">
      <selection activeCell="C6" sqref="C6"/>
    </sheetView>
  </sheetViews>
  <sheetFormatPr defaultColWidth="11.44140625" defaultRowHeight="14.4" x14ac:dyDescent="0.3"/>
  <cols>
    <col min="1" max="2" width="48.5546875" style="6" customWidth="1"/>
    <col min="3" max="3" width="11.21875" style="6" customWidth="1"/>
    <col min="4" max="4" width="18.77734375" style="6" customWidth="1"/>
    <col min="5" max="6" width="20.77734375" style="4" customWidth="1"/>
    <col min="7" max="8" width="20.77734375" style="5" customWidth="1"/>
    <col min="9" max="21" width="20.77734375" style="6" customWidth="1"/>
    <col min="22" max="16384" width="11.44140625" style="6"/>
  </cols>
  <sheetData>
    <row r="1" spans="1:21" x14ac:dyDescent="0.3">
      <c r="A1" s="1" t="s">
        <v>0</v>
      </c>
      <c r="B1" s="1" t="str">
        <f>'S.05.01.01 NL'!B1</f>
        <v>Obdobie</v>
      </c>
      <c r="C1" s="35">
        <f>'S.05.01.01 NL'!C1</f>
        <v>45657</v>
      </c>
      <c r="D1" s="35"/>
    </row>
    <row r="2" spans="1:21" x14ac:dyDescent="0.3">
      <c r="A2" s="7" t="s">
        <v>2</v>
      </c>
      <c r="B2" s="7" t="s">
        <v>3</v>
      </c>
      <c r="C2" s="8"/>
      <c r="D2" s="8"/>
    </row>
    <row r="3" spans="1:21" x14ac:dyDescent="0.3">
      <c r="A3" s="9"/>
      <c r="B3" s="9"/>
      <c r="C3" s="8"/>
      <c r="D3" s="8"/>
    </row>
    <row r="4" spans="1:21" x14ac:dyDescent="0.3">
      <c r="A4" s="7" t="s">
        <v>4</v>
      </c>
      <c r="B4" s="7" t="s">
        <v>5</v>
      </c>
      <c r="C4" s="8"/>
      <c r="D4" s="8"/>
    </row>
    <row r="5" spans="1:21" x14ac:dyDescent="0.3">
      <c r="A5" s="11" t="s">
        <v>147</v>
      </c>
      <c r="B5" s="11" t="s">
        <v>148</v>
      </c>
      <c r="C5" s="8"/>
      <c r="D5" s="8"/>
    </row>
    <row r="6" spans="1:21" ht="57.6" x14ac:dyDescent="0.3">
      <c r="D6" s="12" t="str">
        <f>'S.05.01.01 NL'!D6</f>
        <v>Spolu poisťovne a pobočky poisťovní z iných členských štátov</v>
      </c>
      <c r="E6" s="12" t="str">
        <f>'S.05.01.01 NL'!E6</f>
        <v xml:space="preserve">Spolu poisťovne </v>
      </c>
      <c r="F6" s="12" t="str">
        <f>'S.05.01.01 NL'!F6</f>
        <v>Spolu pobočky poisťovní z iných členských štátov</v>
      </c>
      <c r="G6" s="12" t="str">
        <f>'S.05.01.01 NL'!G6</f>
        <v>Spolu členovia SLASPO 1)</v>
      </c>
      <c r="H6" s="37" t="str">
        <f>'S.05.01.01 NL'!H6</f>
        <v>Allianz - Slovenská poisťovňa, a. s.</v>
      </c>
      <c r="I6" s="37" t="str">
        <f>'S.05.01.01 NL'!I6</f>
        <v>BNP Paribas Cardif Poisťovňa, a. s.</v>
      </c>
      <c r="J6" s="37" t="str">
        <f>'S.05.01.01 NL'!J6</f>
        <v>ČSOB Poisťovňa, a. s.</v>
      </c>
      <c r="K6" s="37" t="str">
        <f>'S.05.01.01 NL'!K6</f>
        <v>Komunálna poisťovňa a. s., Vienna Insurance Group</v>
      </c>
      <c r="L6" s="37" t="str">
        <f>'S.05.01.01 NL'!L6</f>
        <v>KOOPERATIVA poisťovňa, a. s., Vienna Insurance Group</v>
      </c>
      <c r="M6" s="37" t="str">
        <f>'S.05.01.01 NL'!M6</f>
        <v>NN Životná poisťovňa, a. s.</v>
      </c>
      <c r="N6" s="37" t="str">
        <f>'S.05.01.01 NL'!N6</f>
        <v>Union poisťovňa, a. s.</v>
      </c>
      <c r="O6" s="37" t="str">
        <f>'S.05.01.01 NL'!O6</f>
        <v>Wüstenrot poisťovňa, a. s.</v>
      </c>
      <c r="P6" s="37" t="str">
        <f>'S.05.01.01 NL'!P6</f>
        <v>Colonnade Insurance S.A., pobočka poisťovne z iného členského štátu</v>
      </c>
      <c r="Q6" s="37" t="str">
        <f>'S.05.01.01 NL'!Q6</f>
        <v xml:space="preserve">Generali Poisťovňa, pobočka poisťovne z iného členského štátu </v>
      </c>
      <c r="R6" s="37" t="str">
        <f>'S.05.01.01 NL'!R6</f>
        <v>MetLife Europe d. a. c., pobočka poisťovne z iného členského štátu</v>
      </c>
      <c r="S6" s="37" t="str">
        <f>'S.05.01.01 NL'!S6</f>
        <v xml:space="preserve">UNIQA pojišťovna, a.s., pobočka poisťovne z iného členského štátu </v>
      </c>
      <c r="T6" s="37" t="str">
        <f>'S.05.01.01 NL'!T6</f>
        <v>YOUPLUS Životná poisťovňa, pobočka poisťovne z iného členského štátu</v>
      </c>
      <c r="U6" s="37" t="str">
        <f>'S.05.01.01 NL'!U6</f>
        <v xml:space="preserve">Slovenská kancelária poisťovateľov </v>
      </c>
    </row>
    <row r="7" spans="1:21" x14ac:dyDescent="0.3">
      <c r="D7" s="17" t="s">
        <v>149</v>
      </c>
      <c r="E7" s="17" t="s">
        <v>149</v>
      </c>
      <c r="F7" s="17" t="s">
        <v>149</v>
      </c>
      <c r="G7" s="17" t="s">
        <v>149</v>
      </c>
      <c r="H7" s="17" t="s">
        <v>149</v>
      </c>
      <c r="I7" s="17" t="s">
        <v>149</v>
      </c>
      <c r="J7" s="17" t="s">
        <v>149</v>
      </c>
      <c r="K7" s="17" t="s">
        <v>149</v>
      </c>
      <c r="L7" s="17" t="s">
        <v>149</v>
      </c>
      <c r="M7" s="17" t="s">
        <v>149</v>
      </c>
      <c r="N7" s="17" t="s">
        <v>149</v>
      </c>
      <c r="O7" s="17" t="s">
        <v>149</v>
      </c>
      <c r="P7" s="17" t="s">
        <v>149</v>
      </c>
      <c r="Q7" s="17" t="s">
        <v>149</v>
      </c>
      <c r="R7" s="17" t="s">
        <v>149</v>
      </c>
      <c r="S7" s="17" t="s">
        <v>149</v>
      </c>
      <c r="T7" s="17" t="s">
        <v>149</v>
      </c>
      <c r="U7" s="17" t="s">
        <v>149</v>
      </c>
    </row>
    <row r="8" spans="1:21" x14ac:dyDescent="0.3">
      <c r="A8" s="16" t="s">
        <v>26</v>
      </c>
      <c r="B8" s="16" t="s">
        <v>27</v>
      </c>
      <c r="C8" s="17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1" x14ac:dyDescent="0.3">
      <c r="A9" s="19" t="s">
        <v>28</v>
      </c>
      <c r="B9" s="19" t="s">
        <v>29</v>
      </c>
      <c r="C9" s="17" t="s">
        <v>30</v>
      </c>
      <c r="D9" s="20">
        <v>36756214.93</v>
      </c>
      <c r="E9" s="20">
        <v>10212529.640000001</v>
      </c>
      <c r="F9" s="20">
        <v>26543685.289999999</v>
      </c>
      <c r="G9" s="20">
        <v>36756215.169999994</v>
      </c>
      <c r="H9" s="20">
        <v>0</v>
      </c>
      <c r="I9" s="20">
        <v>0</v>
      </c>
      <c r="J9" s="20">
        <v>0</v>
      </c>
      <c r="K9" s="20">
        <v>0</v>
      </c>
      <c r="L9" s="20">
        <v>6906442.6399999997</v>
      </c>
      <c r="M9" s="20">
        <v>0</v>
      </c>
      <c r="N9" s="20">
        <v>3306087.4000000008</v>
      </c>
      <c r="O9" s="20">
        <v>0</v>
      </c>
      <c r="P9" s="20">
        <v>2314478.5800000005</v>
      </c>
      <c r="Q9" s="20">
        <v>22051260.289999999</v>
      </c>
      <c r="R9" s="20">
        <v>169928</v>
      </c>
      <c r="S9" s="20">
        <v>0</v>
      </c>
      <c r="T9" s="20">
        <v>2008018.26</v>
      </c>
      <c r="U9" s="20">
        <v>0</v>
      </c>
    </row>
    <row r="10" spans="1:21" x14ac:dyDescent="0.3">
      <c r="A10" s="19" t="s">
        <v>31</v>
      </c>
      <c r="B10" s="19" t="s">
        <v>32</v>
      </c>
      <c r="C10" s="17" t="s">
        <v>33</v>
      </c>
      <c r="D10" s="20">
        <v>380047.12</v>
      </c>
      <c r="E10" s="20">
        <v>380047.12</v>
      </c>
      <c r="F10" s="20">
        <v>0</v>
      </c>
      <c r="G10" s="20">
        <v>380047.12</v>
      </c>
      <c r="H10" s="20">
        <v>0</v>
      </c>
      <c r="I10" s="20">
        <v>0</v>
      </c>
      <c r="J10" s="20">
        <v>0</v>
      </c>
      <c r="K10" s="20">
        <v>0</v>
      </c>
      <c r="L10" s="20">
        <v>380047.12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</row>
    <row r="11" spans="1:21" x14ac:dyDescent="0.3">
      <c r="A11" s="19" t="s">
        <v>34</v>
      </c>
      <c r="B11" s="19" t="s">
        <v>35</v>
      </c>
      <c r="C11" s="17" t="s">
        <v>36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1:21" x14ac:dyDescent="0.3">
      <c r="A12" s="19" t="s">
        <v>37</v>
      </c>
      <c r="B12" s="19" t="s">
        <v>38</v>
      </c>
      <c r="C12" s="17" t="s">
        <v>39</v>
      </c>
      <c r="D12" s="20">
        <v>19039959.07</v>
      </c>
      <c r="E12" s="20">
        <v>3547322.86</v>
      </c>
      <c r="F12" s="20">
        <v>15492636.210000001</v>
      </c>
      <c r="G12" s="20">
        <v>19039958.91</v>
      </c>
      <c r="H12" s="20">
        <v>0</v>
      </c>
      <c r="I12" s="20">
        <v>0</v>
      </c>
      <c r="J12" s="20">
        <v>0</v>
      </c>
      <c r="K12" s="20">
        <v>0</v>
      </c>
      <c r="L12" s="20">
        <v>3405265.86</v>
      </c>
      <c r="M12" s="20">
        <v>0</v>
      </c>
      <c r="N12" s="20">
        <v>142057.07999999999</v>
      </c>
      <c r="O12" s="20">
        <v>0</v>
      </c>
      <c r="P12" s="20">
        <v>11933.76</v>
      </c>
      <c r="Q12" s="20">
        <v>15464613.209999999</v>
      </c>
      <c r="R12" s="20">
        <v>16089</v>
      </c>
      <c r="S12" s="20">
        <v>0</v>
      </c>
      <c r="T12" s="20">
        <v>0</v>
      </c>
      <c r="U12" s="20">
        <v>0</v>
      </c>
    </row>
    <row r="13" spans="1:21" x14ac:dyDescent="0.3">
      <c r="A13" s="19" t="s">
        <v>40</v>
      </c>
      <c r="B13" s="19" t="s">
        <v>41</v>
      </c>
      <c r="C13" s="17" t="s">
        <v>42</v>
      </c>
      <c r="D13" s="20">
        <v>18096302.98</v>
      </c>
      <c r="E13" s="20">
        <v>7045253.9000000004</v>
      </c>
      <c r="F13" s="20">
        <v>11051049.08</v>
      </c>
      <c r="G13" s="20">
        <v>18096303.380000003</v>
      </c>
      <c r="H13" s="20">
        <v>0</v>
      </c>
      <c r="I13" s="20">
        <v>0</v>
      </c>
      <c r="J13" s="20">
        <v>0</v>
      </c>
      <c r="K13" s="20">
        <v>0</v>
      </c>
      <c r="L13" s="20">
        <v>3881223.9</v>
      </c>
      <c r="M13" s="20">
        <v>0</v>
      </c>
      <c r="N13" s="20">
        <v>3164030.3200000008</v>
      </c>
      <c r="O13" s="20">
        <v>0</v>
      </c>
      <c r="P13" s="20">
        <v>2302544.8200000008</v>
      </c>
      <c r="Q13" s="20">
        <v>6586647.0800000001</v>
      </c>
      <c r="R13" s="20">
        <v>153839</v>
      </c>
      <c r="S13" s="20">
        <v>0</v>
      </c>
      <c r="T13" s="20">
        <v>2008018.26</v>
      </c>
      <c r="U13" s="20">
        <v>0</v>
      </c>
    </row>
    <row r="14" spans="1:21" x14ac:dyDescent="0.3">
      <c r="A14" s="16" t="s">
        <v>43</v>
      </c>
      <c r="B14" s="16" t="s">
        <v>44</v>
      </c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pans="1:21" x14ac:dyDescent="0.3">
      <c r="A15" s="19" t="s">
        <v>28</v>
      </c>
      <c r="B15" s="19" t="s">
        <v>29</v>
      </c>
      <c r="C15" s="17" t="s">
        <v>45</v>
      </c>
      <c r="D15" s="20">
        <v>36346282.159999996</v>
      </c>
      <c r="E15" s="20">
        <v>10027025.35</v>
      </c>
      <c r="F15" s="20">
        <v>26319256.809999999</v>
      </c>
      <c r="G15" s="20">
        <v>36346281.599999994</v>
      </c>
      <c r="H15" s="20">
        <v>0</v>
      </c>
      <c r="I15" s="20">
        <v>0</v>
      </c>
      <c r="J15" s="20">
        <v>0</v>
      </c>
      <c r="K15" s="20">
        <v>0</v>
      </c>
      <c r="L15" s="20">
        <v>6786746.3499999996</v>
      </c>
      <c r="M15" s="20">
        <v>0</v>
      </c>
      <c r="N15" s="20">
        <v>3240278.7700000019</v>
      </c>
      <c r="O15" s="20">
        <v>0</v>
      </c>
      <c r="P15" s="20">
        <v>2203172.7600000007</v>
      </c>
      <c r="Q15" s="20">
        <v>21898257.809999999</v>
      </c>
      <c r="R15" s="20">
        <v>169928</v>
      </c>
      <c r="S15" s="20">
        <v>0</v>
      </c>
      <c r="T15" s="20">
        <v>2047897.91</v>
      </c>
      <c r="U15" s="20">
        <v>0</v>
      </c>
    </row>
    <row r="16" spans="1:21" x14ac:dyDescent="0.3">
      <c r="A16" s="19" t="s">
        <v>31</v>
      </c>
      <c r="B16" s="19" t="s">
        <v>32</v>
      </c>
      <c r="C16" s="17" t="s">
        <v>46</v>
      </c>
      <c r="D16" s="20">
        <v>402093.01</v>
      </c>
      <c r="E16" s="20">
        <v>402093.01</v>
      </c>
      <c r="F16" s="20">
        <v>0</v>
      </c>
      <c r="G16" s="20">
        <v>402093.01</v>
      </c>
      <c r="H16" s="20">
        <v>0</v>
      </c>
      <c r="I16" s="20">
        <v>0</v>
      </c>
      <c r="J16" s="20">
        <v>0</v>
      </c>
      <c r="K16" s="20">
        <v>0</v>
      </c>
      <c r="L16" s="20">
        <v>402093.01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</row>
    <row r="17" spans="1:21" x14ac:dyDescent="0.3">
      <c r="A17" s="19" t="s">
        <v>34</v>
      </c>
      <c r="B17" s="19" t="s">
        <v>35</v>
      </c>
      <c r="C17" s="17" t="s">
        <v>47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1" x14ac:dyDescent="0.3">
      <c r="A18" s="19" t="s">
        <v>37</v>
      </c>
      <c r="B18" s="19" t="s">
        <v>38</v>
      </c>
      <c r="C18" s="17" t="s">
        <v>48</v>
      </c>
      <c r="D18" s="20">
        <v>19116697.960000001</v>
      </c>
      <c r="E18" s="20">
        <v>3624242.75</v>
      </c>
      <c r="F18" s="20">
        <v>15492455.210000001</v>
      </c>
      <c r="G18" s="20">
        <v>19116697.649999999</v>
      </c>
      <c r="H18" s="20">
        <v>0</v>
      </c>
      <c r="I18" s="20">
        <v>0</v>
      </c>
      <c r="J18" s="20">
        <v>0</v>
      </c>
      <c r="K18" s="20">
        <v>0</v>
      </c>
      <c r="L18" s="20">
        <v>3483885.75</v>
      </c>
      <c r="M18" s="20">
        <v>0</v>
      </c>
      <c r="N18" s="20">
        <v>140357.09999999998</v>
      </c>
      <c r="O18" s="20">
        <v>0</v>
      </c>
      <c r="P18" s="20">
        <v>11752.59</v>
      </c>
      <c r="Q18" s="20">
        <v>15464613.209999999</v>
      </c>
      <c r="R18" s="20">
        <v>16089</v>
      </c>
      <c r="S18" s="20">
        <v>0</v>
      </c>
      <c r="T18" s="20">
        <v>0</v>
      </c>
      <c r="U18" s="20">
        <v>0</v>
      </c>
    </row>
    <row r="19" spans="1:21" x14ac:dyDescent="0.3">
      <c r="A19" s="19" t="s">
        <v>40</v>
      </c>
      <c r="B19" s="19" t="s">
        <v>41</v>
      </c>
      <c r="C19" s="17" t="s">
        <v>49</v>
      </c>
      <c r="D19" s="20">
        <v>17631677.210000001</v>
      </c>
      <c r="E19" s="20">
        <v>6804875.6100000003</v>
      </c>
      <c r="F19" s="20">
        <v>10826801.6</v>
      </c>
      <c r="G19" s="20">
        <v>17631676.960000001</v>
      </c>
      <c r="H19" s="20">
        <v>0</v>
      </c>
      <c r="I19" s="20">
        <v>0</v>
      </c>
      <c r="J19" s="20">
        <v>0</v>
      </c>
      <c r="K19" s="20">
        <v>0</v>
      </c>
      <c r="L19" s="20">
        <v>3704953.61</v>
      </c>
      <c r="M19" s="20">
        <v>0</v>
      </c>
      <c r="N19" s="20">
        <v>3099921.6700000018</v>
      </c>
      <c r="O19" s="20">
        <v>0</v>
      </c>
      <c r="P19" s="20">
        <v>2191420.1700000009</v>
      </c>
      <c r="Q19" s="20">
        <v>6433644.5999999996</v>
      </c>
      <c r="R19" s="20">
        <v>153839</v>
      </c>
      <c r="S19" s="20">
        <v>0</v>
      </c>
      <c r="T19" s="20">
        <v>2047897.91</v>
      </c>
      <c r="U19" s="20">
        <v>0</v>
      </c>
    </row>
    <row r="20" spans="1:21" x14ac:dyDescent="0.3">
      <c r="A20" s="16" t="s">
        <v>50</v>
      </c>
      <c r="B20" s="16" t="s">
        <v>51</v>
      </c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1:21" x14ac:dyDescent="0.3">
      <c r="A21" s="19" t="s">
        <v>28</v>
      </c>
      <c r="B21" s="19" t="s">
        <v>29</v>
      </c>
      <c r="C21" s="17" t="s">
        <v>52</v>
      </c>
      <c r="D21" s="20">
        <v>19352467.07</v>
      </c>
      <c r="E21" s="20">
        <v>4641777.2699999996</v>
      </c>
      <c r="F21" s="20">
        <v>14710689.800000001</v>
      </c>
      <c r="G21" s="20">
        <v>19352467.127083052</v>
      </c>
      <c r="H21" s="20">
        <v>0</v>
      </c>
      <c r="I21" s="20">
        <v>0</v>
      </c>
      <c r="J21" s="20">
        <v>0</v>
      </c>
      <c r="K21" s="20">
        <v>0</v>
      </c>
      <c r="L21" s="20">
        <v>3881963.27</v>
      </c>
      <c r="M21" s="20">
        <v>0</v>
      </c>
      <c r="N21" s="20">
        <v>759814.35708305333</v>
      </c>
      <c r="O21" s="20">
        <v>0</v>
      </c>
      <c r="P21" s="20">
        <v>1241818.7299999997</v>
      </c>
      <c r="Q21" s="20">
        <v>12661500.800000001</v>
      </c>
      <c r="R21" s="20">
        <v>0</v>
      </c>
      <c r="S21" s="20">
        <v>0</v>
      </c>
      <c r="T21" s="20">
        <v>807369.97</v>
      </c>
      <c r="U21" s="20">
        <v>0</v>
      </c>
    </row>
    <row r="22" spans="1:21" x14ac:dyDescent="0.3">
      <c r="A22" s="19" t="s">
        <v>31</v>
      </c>
      <c r="B22" s="19" t="s">
        <v>32</v>
      </c>
      <c r="C22" s="17" t="s">
        <v>53</v>
      </c>
      <c r="D22" s="20">
        <v>1179810</v>
      </c>
      <c r="E22" s="20">
        <v>1179810</v>
      </c>
      <c r="F22" s="20">
        <v>0</v>
      </c>
      <c r="G22" s="20">
        <v>1179810</v>
      </c>
      <c r="H22" s="20">
        <v>0</v>
      </c>
      <c r="I22" s="20">
        <v>0</v>
      </c>
      <c r="J22" s="20">
        <v>0</v>
      </c>
      <c r="K22" s="20">
        <v>0</v>
      </c>
      <c r="L22" s="20">
        <v>1179810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</row>
    <row r="23" spans="1:21" x14ac:dyDescent="0.3">
      <c r="A23" s="19" t="s">
        <v>34</v>
      </c>
      <c r="B23" s="19" t="s">
        <v>35</v>
      </c>
      <c r="C23" s="17" t="s">
        <v>54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1:21" x14ac:dyDescent="0.3">
      <c r="A24" s="19" t="s">
        <v>37</v>
      </c>
      <c r="B24" s="19" t="s">
        <v>38</v>
      </c>
      <c r="C24" s="17" t="s">
        <v>55</v>
      </c>
      <c r="D24" s="20">
        <v>14666680.48</v>
      </c>
      <c r="E24" s="20">
        <v>4576533.96</v>
      </c>
      <c r="F24" s="20">
        <v>10090146.52</v>
      </c>
      <c r="G24" s="20">
        <v>14666680.167083429</v>
      </c>
      <c r="H24" s="20">
        <v>0</v>
      </c>
      <c r="I24" s="20">
        <v>0</v>
      </c>
      <c r="J24" s="20">
        <v>0</v>
      </c>
      <c r="K24" s="20">
        <v>0</v>
      </c>
      <c r="L24" s="20">
        <v>4515073.96</v>
      </c>
      <c r="M24" s="20">
        <v>0</v>
      </c>
      <c r="N24" s="20">
        <v>61459.687083427809</v>
      </c>
      <c r="O24" s="20">
        <v>0</v>
      </c>
      <c r="P24" s="20">
        <v>0</v>
      </c>
      <c r="Q24" s="20">
        <v>10090146.520000001</v>
      </c>
      <c r="R24" s="20">
        <v>0</v>
      </c>
      <c r="S24" s="20">
        <v>0</v>
      </c>
      <c r="T24" s="20">
        <v>0</v>
      </c>
      <c r="U24" s="20">
        <v>0</v>
      </c>
    </row>
    <row r="25" spans="1:21" x14ac:dyDescent="0.3">
      <c r="A25" s="19" t="s">
        <v>40</v>
      </c>
      <c r="B25" s="19" t="s">
        <v>41</v>
      </c>
      <c r="C25" s="17" t="s">
        <v>56</v>
      </c>
      <c r="D25" s="20">
        <v>5865597.5899999999</v>
      </c>
      <c r="E25" s="20">
        <v>1245054.31</v>
      </c>
      <c r="F25" s="20">
        <v>4620543.28</v>
      </c>
      <c r="G25" s="20">
        <v>5865596.9599996246</v>
      </c>
      <c r="H25" s="20">
        <v>0</v>
      </c>
      <c r="I25" s="20">
        <v>0</v>
      </c>
      <c r="J25" s="20">
        <v>0</v>
      </c>
      <c r="K25" s="20">
        <v>0</v>
      </c>
      <c r="L25" s="20">
        <v>546699.31000000006</v>
      </c>
      <c r="M25" s="20">
        <v>0</v>
      </c>
      <c r="N25" s="20">
        <v>698354.66999962553</v>
      </c>
      <c r="O25" s="20">
        <v>0</v>
      </c>
      <c r="P25" s="20">
        <v>1241818.7299999997</v>
      </c>
      <c r="Q25" s="20">
        <v>2571354.2799999993</v>
      </c>
      <c r="R25" s="20">
        <v>0</v>
      </c>
      <c r="S25" s="20">
        <v>0</v>
      </c>
      <c r="T25" s="20">
        <v>807369.97</v>
      </c>
      <c r="U25" s="20">
        <v>0</v>
      </c>
    </row>
    <row r="26" spans="1:21" x14ac:dyDescent="0.3">
      <c r="A26" s="16" t="s">
        <v>57</v>
      </c>
      <c r="B26" s="21" t="s">
        <v>58</v>
      </c>
      <c r="C26" s="17" t="s">
        <v>59</v>
      </c>
      <c r="D26" s="20">
        <v>13497705.57</v>
      </c>
      <c r="E26" s="20">
        <v>5064583.51</v>
      </c>
      <c r="F26" s="20">
        <v>8433122.0600000005</v>
      </c>
      <c r="G26" s="20">
        <v>13497705.668823598</v>
      </c>
      <c r="H26" s="20">
        <v>0</v>
      </c>
      <c r="I26" s="20">
        <v>0</v>
      </c>
      <c r="J26" s="20">
        <v>0</v>
      </c>
      <c r="K26" s="20">
        <v>0</v>
      </c>
      <c r="L26" s="20">
        <v>2941936.51</v>
      </c>
      <c r="M26" s="20">
        <v>0</v>
      </c>
      <c r="N26" s="20">
        <v>2122647.268823598</v>
      </c>
      <c r="O26" s="20">
        <v>0</v>
      </c>
      <c r="P26" s="20">
        <v>1274091.9999999998</v>
      </c>
      <c r="Q26" s="20">
        <v>5651597.0600000005</v>
      </c>
      <c r="R26" s="20">
        <v>226042</v>
      </c>
      <c r="S26" s="20">
        <v>0</v>
      </c>
      <c r="T26" s="20">
        <v>1281390.83</v>
      </c>
      <c r="U26" s="20">
        <v>0</v>
      </c>
    </row>
    <row r="27" spans="1:21" x14ac:dyDescent="0.3">
      <c r="A27" s="22" t="s">
        <v>60</v>
      </c>
      <c r="B27" s="22" t="s">
        <v>61</v>
      </c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1:21" x14ac:dyDescent="0.3">
      <c r="A28" s="23" t="s">
        <v>28</v>
      </c>
      <c r="B28" s="23" t="s">
        <v>62</v>
      </c>
      <c r="C28" s="17" t="s">
        <v>63</v>
      </c>
      <c r="D28" s="18"/>
      <c r="E28" s="20">
        <v>276555.84999999998</v>
      </c>
      <c r="F28" s="18"/>
      <c r="G28" s="20">
        <v>1501369.5021367013</v>
      </c>
      <c r="H28" s="20">
        <v>0</v>
      </c>
      <c r="I28" s="20">
        <v>0</v>
      </c>
      <c r="J28" s="20">
        <v>0</v>
      </c>
      <c r="K28" s="20">
        <v>0</v>
      </c>
      <c r="L28" s="20">
        <v>161460.85</v>
      </c>
      <c r="M28" s="20">
        <v>0</v>
      </c>
      <c r="N28" s="20">
        <v>115095.21213670095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1224813.4400000002</v>
      </c>
      <c r="U28" s="20">
        <v>0</v>
      </c>
    </row>
    <row r="29" spans="1:21" x14ac:dyDescent="0.3">
      <c r="A29" s="23" t="s">
        <v>31</v>
      </c>
      <c r="B29" s="23" t="s">
        <v>64</v>
      </c>
      <c r="C29" s="17" t="s">
        <v>65</v>
      </c>
      <c r="D29" s="18"/>
      <c r="E29" s="20">
        <v>69076.259999999995</v>
      </c>
      <c r="F29" s="18"/>
      <c r="G29" s="20">
        <v>69076.259999999995</v>
      </c>
      <c r="H29" s="20">
        <v>0</v>
      </c>
      <c r="I29" s="20">
        <v>0</v>
      </c>
      <c r="J29" s="20">
        <v>0</v>
      </c>
      <c r="K29" s="20">
        <v>0</v>
      </c>
      <c r="L29" s="20">
        <v>69076.259999999995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</row>
    <row r="30" spans="1:21" x14ac:dyDescent="0.3">
      <c r="A30" s="23" t="s">
        <v>34</v>
      </c>
      <c r="B30" s="23" t="s">
        <v>66</v>
      </c>
      <c r="C30" s="17" t="s">
        <v>67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spans="1:21" x14ac:dyDescent="0.3">
      <c r="A31" s="23" t="s">
        <v>37</v>
      </c>
      <c r="B31" s="23" t="s">
        <v>68</v>
      </c>
      <c r="C31" s="17" t="s">
        <v>69</v>
      </c>
      <c r="D31" s="18"/>
      <c r="E31" s="20">
        <v>0</v>
      </c>
      <c r="F31" s="18"/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</row>
    <row r="32" spans="1:21" x14ac:dyDescent="0.3">
      <c r="A32" s="23" t="s">
        <v>40</v>
      </c>
      <c r="B32" s="23" t="s">
        <v>70</v>
      </c>
      <c r="C32" s="17" t="s">
        <v>71</v>
      </c>
      <c r="D32" s="18"/>
      <c r="E32" s="20">
        <v>345632.11</v>
      </c>
      <c r="F32" s="18"/>
      <c r="G32" s="20">
        <v>345632.32213670097</v>
      </c>
      <c r="H32" s="20">
        <v>0</v>
      </c>
      <c r="I32" s="20">
        <v>0</v>
      </c>
      <c r="J32" s="20">
        <v>0</v>
      </c>
      <c r="K32" s="20">
        <v>0</v>
      </c>
      <c r="L32" s="20">
        <v>230537.11</v>
      </c>
      <c r="M32" s="20">
        <v>0</v>
      </c>
      <c r="N32" s="20">
        <v>115095.21213670095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</row>
    <row r="33" spans="1:21" x14ac:dyDescent="0.3">
      <c r="A33" s="22" t="s">
        <v>72</v>
      </c>
      <c r="B33" s="22" t="s">
        <v>73</v>
      </c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1:21" x14ac:dyDescent="0.3">
      <c r="A34" s="23" t="s">
        <v>28</v>
      </c>
      <c r="B34" s="23" t="s">
        <v>62</v>
      </c>
      <c r="C34" s="17" t="s">
        <v>74</v>
      </c>
      <c r="D34" s="18"/>
      <c r="E34" s="20">
        <v>58625.22</v>
      </c>
      <c r="F34" s="18"/>
      <c r="G34" s="20">
        <v>58625.144061141196</v>
      </c>
      <c r="H34" s="20">
        <v>0</v>
      </c>
      <c r="I34" s="20">
        <v>0</v>
      </c>
      <c r="J34" s="20">
        <v>0</v>
      </c>
      <c r="K34" s="20">
        <v>0</v>
      </c>
      <c r="L34" s="20">
        <v>3790.22</v>
      </c>
      <c r="M34" s="20">
        <v>0</v>
      </c>
      <c r="N34" s="20">
        <v>54834.924061141195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</row>
    <row r="35" spans="1:21" x14ac:dyDescent="0.3">
      <c r="A35" s="23" t="s">
        <v>31</v>
      </c>
      <c r="B35" s="23" t="s">
        <v>64</v>
      </c>
      <c r="C35" s="17" t="s">
        <v>75</v>
      </c>
      <c r="D35" s="18"/>
      <c r="E35" s="20">
        <v>319.7</v>
      </c>
      <c r="F35" s="18"/>
      <c r="G35" s="20">
        <v>319.7</v>
      </c>
      <c r="H35" s="20">
        <v>0</v>
      </c>
      <c r="I35" s="20">
        <v>0</v>
      </c>
      <c r="J35" s="20">
        <v>0</v>
      </c>
      <c r="K35" s="20">
        <v>0</v>
      </c>
      <c r="L35" s="20">
        <v>319.7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</row>
    <row r="36" spans="1:21" x14ac:dyDescent="0.3">
      <c r="A36" s="23" t="s">
        <v>34</v>
      </c>
      <c r="B36" s="23" t="s">
        <v>66</v>
      </c>
      <c r="C36" s="17" t="s">
        <v>76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</row>
    <row r="37" spans="1:21" x14ac:dyDescent="0.3">
      <c r="A37" s="23" t="s">
        <v>37</v>
      </c>
      <c r="B37" s="23" t="s">
        <v>68</v>
      </c>
      <c r="C37" s="17" t="s">
        <v>77</v>
      </c>
      <c r="D37" s="18"/>
      <c r="E37" s="20">
        <v>0</v>
      </c>
      <c r="F37" s="18"/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</row>
    <row r="38" spans="1:21" x14ac:dyDescent="0.3">
      <c r="A38" s="23" t="s">
        <v>40</v>
      </c>
      <c r="B38" s="23" t="s">
        <v>70</v>
      </c>
      <c r="C38" s="17" t="s">
        <v>78</v>
      </c>
      <c r="D38" s="18"/>
      <c r="E38" s="20">
        <v>58944.92</v>
      </c>
      <c r="F38" s="18"/>
      <c r="G38" s="20">
        <v>58944.844061141193</v>
      </c>
      <c r="H38" s="20">
        <v>0</v>
      </c>
      <c r="I38" s="20">
        <v>0</v>
      </c>
      <c r="J38" s="20">
        <v>0</v>
      </c>
      <c r="K38" s="20">
        <v>0</v>
      </c>
      <c r="L38" s="20">
        <v>4109.92</v>
      </c>
      <c r="M38" s="20">
        <v>0</v>
      </c>
      <c r="N38" s="20">
        <v>54834.924061141195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</row>
    <row r="39" spans="1:21" x14ac:dyDescent="0.3">
      <c r="A39" s="22" t="s">
        <v>79</v>
      </c>
      <c r="B39" s="22" t="s">
        <v>80</v>
      </c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</row>
    <row r="40" spans="1:21" x14ac:dyDescent="0.3">
      <c r="A40" s="23" t="s">
        <v>28</v>
      </c>
      <c r="B40" s="23" t="s">
        <v>62</v>
      </c>
      <c r="C40" s="17" t="s">
        <v>81</v>
      </c>
      <c r="D40" s="18"/>
      <c r="E40" s="20">
        <v>198955.88</v>
      </c>
      <c r="F40" s="18"/>
      <c r="G40" s="20">
        <v>255533.5351440591</v>
      </c>
      <c r="H40" s="20">
        <v>0</v>
      </c>
      <c r="I40" s="20">
        <v>0</v>
      </c>
      <c r="J40" s="20">
        <v>0</v>
      </c>
      <c r="K40" s="20">
        <v>0</v>
      </c>
      <c r="L40" s="20">
        <v>4656.88</v>
      </c>
      <c r="M40" s="20">
        <v>0</v>
      </c>
      <c r="N40" s="20">
        <v>194299.26514405911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56577.39</v>
      </c>
      <c r="U40" s="20">
        <v>0</v>
      </c>
    </row>
    <row r="41" spans="1:21" x14ac:dyDescent="0.3">
      <c r="A41" s="23" t="s">
        <v>31</v>
      </c>
      <c r="B41" s="23" t="s">
        <v>64</v>
      </c>
      <c r="C41" s="17" t="s">
        <v>82</v>
      </c>
      <c r="D41" s="18"/>
      <c r="E41" s="20">
        <v>308.2</v>
      </c>
      <c r="F41" s="18"/>
      <c r="G41" s="20">
        <v>308.2</v>
      </c>
      <c r="H41" s="20">
        <v>0</v>
      </c>
      <c r="I41" s="20">
        <v>0</v>
      </c>
      <c r="J41" s="20">
        <v>0</v>
      </c>
      <c r="K41" s="20">
        <v>0</v>
      </c>
      <c r="L41" s="20">
        <v>308.2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</row>
    <row r="42" spans="1:21" x14ac:dyDescent="0.3">
      <c r="A42" s="23" t="s">
        <v>34</v>
      </c>
      <c r="B42" s="23" t="s">
        <v>66</v>
      </c>
      <c r="C42" s="17" t="s">
        <v>83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</row>
    <row r="43" spans="1:21" x14ac:dyDescent="0.3">
      <c r="A43" s="23" t="s">
        <v>37</v>
      </c>
      <c r="B43" s="23" t="s">
        <v>68</v>
      </c>
      <c r="C43" s="17" t="s">
        <v>84</v>
      </c>
      <c r="D43" s="18"/>
      <c r="E43" s="20">
        <v>0</v>
      </c>
      <c r="F43" s="18"/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</row>
    <row r="44" spans="1:21" x14ac:dyDescent="0.3">
      <c r="A44" s="23" t="s">
        <v>40</v>
      </c>
      <c r="B44" s="23" t="s">
        <v>70</v>
      </c>
      <c r="C44" s="17" t="s">
        <v>85</v>
      </c>
      <c r="D44" s="18"/>
      <c r="E44" s="20">
        <v>199264.08</v>
      </c>
      <c r="F44" s="18"/>
      <c r="G44" s="20">
        <v>199264.3451440591</v>
      </c>
      <c r="H44" s="20">
        <v>0</v>
      </c>
      <c r="I44" s="20">
        <v>0</v>
      </c>
      <c r="J44" s="20">
        <v>0</v>
      </c>
      <c r="K44" s="20">
        <v>0</v>
      </c>
      <c r="L44" s="20">
        <v>4965.08</v>
      </c>
      <c r="M44" s="20">
        <v>0</v>
      </c>
      <c r="N44" s="20">
        <v>194299.26514405911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</row>
    <row r="45" spans="1:21" x14ac:dyDescent="0.3">
      <c r="A45" s="22" t="s">
        <v>86</v>
      </c>
      <c r="B45" s="22" t="s">
        <v>87</v>
      </c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1:21" x14ac:dyDescent="0.3">
      <c r="A46" s="23" t="s">
        <v>28</v>
      </c>
      <c r="B46" s="23" t="s">
        <v>62</v>
      </c>
      <c r="C46" s="17" t="s">
        <v>88</v>
      </c>
      <c r="D46" s="18"/>
      <c r="E46" s="20">
        <v>3380031.66</v>
      </c>
      <c r="F46" s="18"/>
      <c r="G46" s="20">
        <v>3380031.5615151706</v>
      </c>
      <c r="H46" s="20">
        <v>0</v>
      </c>
      <c r="I46" s="20">
        <v>0</v>
      </c>
      <c r="J46" s="20">
        <v>0</v>
      </c>
      <c r="K46" s="20">
        <v>0</v>
      </c>
      <c r="L46" s="20">
        <v>2654069.66</v>
      </c>
      <c r="M46" s="20">
        <v>0</v>
      </c>
      <c r="N46" s="20">
        <v>725961.90151517035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</row>
    <row r="47" spans="1:21" x14ac:dyDescent="0.3">
      <c r="A47" s="23" t="s">
        <v>31</v>
      </c>
      <c r="B47" s="23" t="s">
        <v>64</v>
      </c>
      <c r="C47" s="17" t="s">
        <v>89</v>
      </c>
      <c r="D47" s="18"/>
      <c r="E47" s="20">
        <v>31164.9</v>
      </c>
      <c r="F47" s="18"/>
      <c r="G47" s="20">
        <v>31164.9</v>
      </c>
      <c r="H47" s="20">
        <v>0</v>
      </c>
      <c r="I47" s="20">
        <v>0</v>
      </c>
      <c r="J47" s="20">
        <v>0</v>
      </c>
      <c r="K47" s="20">
        <v>0</v>
      </c>
      <c r="L47" s="20">
        <v>31164.9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</row>
    <row r="48" spans="1:21" x14ac:dyDescent="0.3">
      <c r="A48" s="23" t="s">
        <v>34</v>
      </c>
      <c r="B48" s="23" t="s">
        <v>66</v>
      </c>
      <c r="C48" s="17" t="s">
        <v>90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1:21" x14ac:dyDescent="0.3">
      <c r="A49" s="23" t="s">
        <v>37</v>
      </c>
      <c r="B49" s="23" t="s">
        <v>68</v>
      </c>
      <c r="C49" s="17" t="s">
        <v>91</v>
      </c>
      <c r="D49" s="18"/>
      <c r="E49" s="20">
        <v>-17089.84</v>
      </c>
      <c r="F49" s="18"/>
      <c r="G49" s="20">
        <v>-17089.84</v>
      </c>
      <c r="H49" s="20">
        <v>0</v>
      </c>
      <c r="I49" s="20">
        <v>0</v>
      </c>
      <c r="J49" s="20">
        <v>0</v>
      </c>
      <c r="K49" s="20">
        <v>0</v>
      </c>
      <c r="L49" s="20">
        <v>-17089.84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</row>
    <row r="50" spans="1:21" x14ac:dyDescent="0.3">
      <c r="A50" s="23" t="s">
        <v>40</v>
      </c>
      <c r="B50" s="23" t="s">
        <v>70</v>
      </c>
      <c r="C50" s="17" t="s">
        <v>92</v>
      </c>
      <c r="D50" s="18"/>
      <c r="E50" s="20">
        <v>3428286.4</v>
      </c>
      <c r="F50" s="18"/>
      <c r="G50" s="20">
        <v>3428286.3015151704</v>
      </c>
      <c r="H50" s="20">
        <v>0</v>
      </c>
      <c r="I50" s="20">
        <v>0</v>
      </c>
      <c r="J50" s="20">
        <v>0</v>
      </c>
      <c r="K50" s="20">
        <v>0</v>
      </c>
      <c r="L50" s="20">
        <v>2702324.4</v>
      </c>
      <c r="M50" s="20">
        <v>0</v>
      </c>
      <c r="N50" s="20">
        <v>725961.90151517035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</row>
    <row r="51" spans="1:21" x14ac:dyDescent="0.3">
      <c r="A51" s="22" t="s">
        <v>93</v>
      </c>
      <c r="B51" s="22" t="s">
        <v>94</v>
      </c>
      <c r="C51" s="17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</row>
    <row r="52" spans="1:21" x14ac:dyDescent="0.3">
      <c r="A52" s="23" t="s">
        <v>28</v>
      </c>
      <c r="B52" s="23" t="s">
        <v>62</v>
      </c>
      <c r="C52" s="17" t="s">
        <v>95</v>
      </c>
      <c r="D52" s="18"/>
      <c r="E52" s="20">
        <v>1033723</v>
      </c>
      <c r="F52" s="18"/>
      <c r="G52" s="20">
        <v>1033723.1132643279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1033723.1132643279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</row>
    <row r="53" spans="1:21" x14ac:dyDescent="0.3">
      <c r="A53" s="23" t="s">
        <v>31</v>
      </c>
      <c r="B53" s="23" t="s">
        <v>64</v>
      </c>
      <c r="C53" s="17" t="s">
        <v>96</v>
      </c>
      <c r="D53" s="18"/>
      <c r="E53" s="20">
        <v>0</v>
      </c>
      <c r="F53" s="18"/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</row>
    <row r="54" spans="1:21" x14ac:dyDescent="0.3">
      <c r="A54" s="23" t="s">
        <v>34</v>
      </c>
      <c r="B54" s="23" t="s">
        <v>66</v>
      </c>
      <c r="C54" s="17" t="s">
        <v>97</v>
      </c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</row>
    <row r="55" spans="1:21" x14ac:dyDescent="0.3">
      <c r="A55" s="23" t="s">
        <v>37</v>
      </c>
      <c r="B55" s="23" t="s">
        <v>68</v>
      </c>
      <c r="C55" s="17" t="s">
        <v>98</v>
      </c>
      <c r="D55" s="18"/>
      <c r="E55" s="20">
        <v>1267</v>
      </c>
      <c r="F55" s="18"/>
      <c r="G55" s="20">
        <v>1267.1472978014151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1267.1472978014151</v>
      </c>
      <c r="O55" s="20">
        <v>0</v>
      </c>
      <c r="P55" s="20">
        <v>0</v>
      </c>
      <c r="Q55" s="20">
        <v>0</v>
      </c>
      <c r="R55" s="20">
        <v>0</v>
      </c>
      <c r="S55" s="20">
        <v>0</v>
      </c>
      <c r="T55" s="20">
        <v>0</v>
      </c>
      <c r="U55" s="20">
        <v>0</v>
      </c>
    </row>
    <row r="56" spans="1:21" x14ac:dyDescent="0.3">
      <c r="A56" s="23" t="s">
        <v>40</v>
      </c>
      <c r="B56" s="23" t="s">
        <v>70</v>
      </c>
      <c r="C56" s="17" t="s">
        <v>99</v>
      </c>
      <c r="D56" s="18"/>
      <c r="E56" s="20">
        <v>1032456</v>
      </c>
      <c r="F56" s="18"/>
      <c r="G56" s="20">
        <v>1032455.9659665264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1032455.9659665264</v>
      </c>
      <c r="O56" s="20">
        <v>0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20">
        <v>0</v>
      </c>
    </row>
    <row r="57" spans="1:21" x14ac:dyDescent="0.3">
      <c r="A57" s="16" t="s">
        <v>100</v>
      </c>
      <c r="B57" s="16" t="s">
        <v>101</v>
      </c>
      <c r="C57" s="17" t="s">
        <v>102</v>
      </c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</row>
    <row r="58" spans="1:21" x14ac:dyDescent="0.3">
      <c r="A58" s="16" t="s">
        <v>103</v>
      </c>
      <c r="B58" s="16" t="s">
        <v>104</v>
      </c>
      <c r="C58" s="17" t="s">
        <v>105</v>
      </c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</row>
    <row r="59" spans="1:21" x14ac:dyDescent="0.3">
      <c r="C59" s="25"/>
      <c r="D59" s="25"/>
      <c r="E59" s="6"/>
      <c r="F59" s="6"/>
    </row>
    <row r="60" spans="1:21" x14ac:dyDescent="0.3">
      <c r="A60" s="26" t="s">
        <v>106</v>
      </c>
      <c r="B60" s="26"/>
      <c r="C60" s="25"/>
      <c r="D60" s="25"/>
      <c r="E60" s="5"/>
      <c r="F60" s="5"/>
      <c r="H60" s="6"/>
    </row>
    <row r="61" spans="1:21" x14ac:dyDescent="0.3">
      <c r="A61" s="27" t="s">
        <v>107</v>
      </c>
      <c r="B61" s="27"/>
      <c r="C61" s="25"/>
      <c r="D61" s="25"/>
      <c r="E61" s="6"/>
      <c r="F61" s="6"/>
      <c r="G61" s="6"/>
      <c r="H61" s="6"/>
    </row>
    <row r="62" spans="1:21" x14ac:dyDescent="0.3">
      <c r="A62" s="26" t="s">
        <v>150</v>
      </c>
      <c r="B62" s="26"/>
      <c r="E62" s="6"/>
      <c r="F62" s="6"/>
      <c r="G62" s="6"/>
      <c r="H62" s="4"/>
    </row>
    <row r="63" spans="1:21" x14ac:dyDescent="0.3">
      <c r="E63" s="6"/>
      <c r="F63" s="6"/>
      <c r="G63" s="6"/>
      <c r="H63" s="6"/>
    </row>
    <row r="64" spans="1:21" x14ac:dyDescent="0.3">
      <c r="A64" s="29" t="str">
        <f>'S.05.01.01 NL'!A64</f>
        <v xml:space="preserve">1) V súčte za členov SLASPO sú zahrnuté údaje v rozsahu, ktorý členovia poslali SLASPO </v>
      </c>
      <c r="B64" s="29"/>
      <c r="E64" s="6"/>
      <c r="F64" s="6"/>
      <c r="G64" s="6"/>
      <c r="H64" s="6"/>
    </row>
    <row r="65" spans="1:21" x14ac:dyDescent="0.3">
      <c r="A65" s="29" t="str">
        <f>'S.05.01.01 NL'!A65</f>
        <v>2)SKP a  Pobočky poisťovní z iných členkých štátov nezostavujú výkaz v plnom rozsahu (väčšinou nemajú vyplnené riadky R0610-R1100)</v>
      </c>
      <c r="E65" s="5"/>
      <c r="F65" s="5"/>
      <c r="H65" s="6"/>
    </row>
    <row r="66" spans="1:21" x14ac:dyDescent="0.3">
      <c r="E66" s="5"/>
      <c r="F66" s="5"/>
      <c r="H66" s="6"/>
    </row>
    <row r="67" spans="1:21" x14ac:dyDescent="0.3">
      <c r="E67" s="5"/>
      <c r="F67" s="5"/>
      <c r="H67" s="6"/>
    </row>
    <row r="68" spans="1:21" x14ac:dyDescent="0.3">
      <c r="E68" s="5"/>
      <c r="F68" s="5"/>
      <c r="H68" s="6"/>
    </row>
    <row r="69" spans="1:21" x14ac:dyDescent="0.3">
      <c r="E69" s="5"/>
      <c r="F69" s="5"/>
      <c r="H69" s="6"/>
    </row>
    <row r="70" spans="1:21" x14ac:dyDescent="0.3">
      <c r="E70" s="6"/>
      <c r="F70" s="6"/>
    </row>
    <row r="71" spans="1:21" x14ac:dyDescent="0.3">
      <c r="E71" s="6"/>
      <c r="F71" s="6"/>
    </row>
    <row r="72" spans="1:21" x14ac:dyDescent="0.3">
      <c r="E72" s="6"/>
      <c r="F72" s="6"/>
    </row>
    <row r="73" spans="1:21" x14ac:dyDescent="0.3">
      <c r="E73" s="6"/>
      <c r="F73" s="6"/>
    </row>
    <row r="74" spans="1:21" x14ac:dyDescent="0.3">
      <c r="E74" s="6"/>
      <c r="F74" s="6"/>
    </row>
    <row r="75" spans="1:21" x14ac:dyDescent="0.3">
      <c r="E75" s="6"/>
      <c r="F75" s="6"/>
    </row>
    <row r="76" spans="1:21" x14ac:dyDescent="0.3">
      <c r="E76" s="6"/>
      <c r="F76" s="6"/>
    </row>
    <row r="77" spans="1:21" s="5" customFormat="1" x14ac:dyDescent="0.3">
      <c r="A77" s="6"/>
      <c r="B77" s="6"/>
      <c r="C77" s="6"/>
      <c r="D77" s="6"/>
      <c r="E77" s="6"/>
      <c r="F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</sheetData>
  <pageMargins left="0.7" right="0.7" top="0.75" bottom="0.75" header="0.3" footer="0.3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9143C-B16D-4428-8005-5562916D7026}">
  <sheetPr>
    <tabColor rgb="FFFFC000"/>
  </sheetPr>
  <dimension ref="A1:U77"/>
  <sheetViews>
    <sheetView showGridLines="0" topLeftCell="E39" zoomScale="80" zoomScaleNormal="80" zoomScaleSheetLayoutView="40" workbookViewId="0">
      <selection activeCell="S66" sqref="S66"/>
    </sheetView>
  </sheetViews>
  <sheetFormatPr defaultColWidth="11.44140625" defaultRowHeight="14.4" x14ac:dyDescent="0.3"/>
  <cols>
    <col min="1" max="2" width="48.5546875" style="6" customWidth="1"/>
    <col min="3" max="3" width="11.44140625" style="6" customWidth="1"/>
    <col min="4" max="4" width="17" style="6" customWidth="1"/>
    <col min="5" max="6" width="20.77734375" style="4" customWidth="1"/>
    <col min="7" max="8" width="20.77734375" style="5" customWidth="1"/>
    <col min="9" max="21" width="20.77734375" style="6" customWidth="1"/>
    <col min="22" max="16384" width="11.44140625" style="6"/>
  </cols>
  <sheetData>
    <row r="1" spans="1:21" x14ac:dyDescent="0.3">
      <c r="A1" s="1" t="s">
        <v>0</v>
      </c>
      <c r="B1" s="1" t="str">
        <f>'S.05.01.01 NL'!B1</f>
        <v>Obdobie</v>
      </c>
      <c r="C1" s="35">
        <f>'S.05.01.01 NL'!C1</f>
        <v>45657</v>
      </c>
      <c r="D1" s="35"/>
    </row>
    <row r="2" spans="1:21" x14ac:dyDescent="0.3">
      <c r="A2" s="7" t="s">
        <v>2</v>
      </c>
      <c r="B2" s="7" t="s">
        <v>3</v>
      </c>
      <c r="C2" s="8"/>
      <c r="D2" s="8"/>
    </row>
    <row r="3" spans="1:21" x14ac:dyDescent="0.3">
      <c r="A3" s="9"/>
      <c r="B3" s="9"/>
      <c r="C3" s="8"/>
      <c r="D3" s="8"/>
    </row>
    <row r="4" spans="1:21" x14ac:dyDescent="0.3">
      <c r="A4" s="7" t="s">
        <v>4</v>
      </c>
      <c r="B4" s="7" t="s">
        <v>5</v>
      </c>
      <c r="C4" s="8"/>
      <c r="D4" s="8"/>
    </row>
    <row r="5" spans="1:21" x14ac:dyDescent="0.3">
      <c r="A5" s="11" t="s">
        <v>151</v>
      </c>
      <c r="B5" s="11" t="s">
        <v>152</v>
      </c>
      <c r="C5" s="8"/>
      <c r="D5" s="8"/>
    </row>
    <row r="6" spans="1:21" ht="57.6" x14ac:dyDescent="0.3">
      <c r="D6" s="12" t="str">
        <f>'S.05.01.01 NL'!D6</f>
        <v>Spolu poisťovne a pobočky poisťovní z iných členských štátov</v>
      </c>
      <c r="E6" s="12" t="str">
        <f>'S.05.01.01 NL'!E6</f>
        <v xml:space="preserve">Spolu poisťovne </v>
      </c>
      <c r="F6" s="12" t="str">
        <f>'S.05.01.01 NL'!F6</f>
        <v>Spolu pobočky poisťovní z iných členských štátov</v>
      </c>
      <c r="G6" s="12" t="str">
        <f>'S.05.01.01 NL'!G6</f>
        <v>Spolu členovia SLASPO 1)</v>
      </c>
      <c r="H6" s="12" t="str">
        <f>'S.05.01.01 NL'!H6</f>
        <v>Allianz - Slovenská poisťovňa, a. s.</v>
      </c>
      <c r="I6" s="12" t="str">
        <f>'S.05.01.01 NL'!I6</f>
        <v>BNP Paribas Cardif Poisťovňa, a. s.</v>
      </c>
      <c r="J6" s="12" t="str">
        <f>'S.05.01.01 NL'!J6</f>
        <v>ČSOB Poisťovňa, a. s.</v>
      </c>
      <c r="K6" s="12" t="str">
        <f>'S.05.01.01 NL'!K6</f>
        <v>Komunálna poisťovňa a. s., Vienna Insurance Group</v>
      </c>
      <c r="L6" s="12" t="str">
        <f>'S.05.01.01 NL'!L6</f>
        <v>KOOPERATIVA poisťovňa, a. s., Vienna Insurance Group</v>
      </c>
      <c r="M6" s="12" t="str">
        <f>'S.05.01.01 NL'!M6</f>
        <v>NN Životná poisťovňa, a. s.</v>
      </c>
      <c r="N6" s="12" t="str">
        <f>'S.05.01.01 NL'!N6</f>
        <v>Union poisťovňa, a. s.</v>
      </c>
      <c r="O6" s="12" t="str">
        <f>'S.05.01.01 NL'!O6</f>
        <v>Wüstenrot poisťovňa, a. s.</v>
      </c>
      <c r="P6" s="12" t="str">
        <f>'S.05.01.01 NL'!P6</f>
        <v>Colonnade Insurance S.A., pobočka poisťovne z iného členského štátu</v>
      </c>
      <c r="Q6" s="12" t="str">
        <f>'S.05.01.01 NL'!Q6</f>
        <v xml:space="preserve">Generali Poisťovňa, pobočka poisťovne z iného členského štátu </v>
      </c>
      <c r="R6" s="12" t="str">
        <f>'S.05.01.01 NL'!R6</f>
        <v>MetLife Europe d. a. c., pobočka poisťovne z iného členského štátu</v>
      </c>
      <c r="S6" s="12" t="str">
        <f>'S.05.01.01 NL'!S6</f>
        <v xml:space="preserve">UNIQA pojišťovna, a.s., pobočka poisťovne z iného členského štátu </v>
      </c>
      <c r="T6" s="12" t="str">
        <f>'S.05.01.01 NL'!T6</f>
        <v>YOUPLUS Životná poisťovňa, pobočka poisťovne z iného členského štátu</v>
      </c>
      <c r="U6" s="12" t="str">
        <f>'S.05.01.01 NL'!U6</f>
        <v xml:space="preserve">Slovenská kancelária poisťovateľov </v>
      </c>
    </row>
    <row r="7" spans="1:21" x14ac:dyDescent="0.3">
      <c r="D7" s="17" t="s">
        <v>153</v>
      </c>
      <c r="E7" s="17" t="s">
        <v>153</v>
      </c>
      <c r="F7" s="17" t="s">
        <v>153</v>
      </c>
      <c r="G7" s="17" t="s">
        <v>153</v>
      </c>
      <c r="H7" s="17" t="s">
        <v>153</v>
      </c>
      <c r="I7" s="17" t="s">
        <v>153</v>
      </c>
      <c r="J7" s="17" t="s">
        <v>153</v>
      </c>
      <c r="K7" s="17" t="s">
        <v>153</v>
      </c>
      <c r="L7" s="17" t="s">
        <v>153</v>
      </c>
      <c r="M7" s="17" t="s">
        <v>153</v>
      </c>
      <c r="N7" s="17" t="s">
        <v>153</v>
      </c>
      <c r="O7" s="17" t="s">
        <v>153</v>
      </c>
      <c r="P7" s="17" t="s">
        <v>153</v>
      </c>
      <c r="Q7" s="17" t="s">
        <v>153</v>
      </c>
      <c r="R7" s="17" t="s">
        <v>153</v>
      </c>
      <c r="S7" s="17" t="s">
        <v>153</v>
      </c>
      <c r="T7" s="17" t="s">
        <v>153</v>
      </c>
      <c r="U7" s="17" t="s">
        <v>153</v>
      </c>
    </row>
    <row r="8" spans="1:21" x14ac:dyDescent="0.3">
      <c r="A8" s="16" t="s">
        <v>26</v>
      </c>
      <c r="B8" s="16" t="s">
        <v>27</v>
      </c>
      <c r="C8" s="17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1" x14ac:dyDescent="0.3">
      <c r="A9" s="19" t="s">
        <v>28</v>
      </c>
      <c r="B9" s="19" t="s">
        <v>29</v>
      </c>
      <c r="C9" s="17" t="s">
        <v>30</v>
      </c>
      <c r="D9" s="20">
        <v>197875122.99000001</v>
      </c>
      <c r="E9" s="20">
        <v>128718170.28</v>
      </c>
      <c r="F9" s="20">
        <v>69156952.709999993</v>
      </c>
      <c r="G9" s="20">
        <v>197114096.2338649</v>
      </c>
      <c r="H9" s="20">
        <v>49693761.510000013</v>
      </c>
      <c r="I9" s="20">
        <v>243314.73</v>
      </c>
      <c r="J9" s="20">
        <v>5662358.7798191989</v>
      </c>
      <c r="K9" s="20">
        <v>3532147.06</v>
      </c>
      <c r="L9" s="20">
        <v>26859062.52</v>
      </c>
      <c r="M9" s="20">
        <v>27950982.75</v>
      </c>
      <c r="N9" s="20">
        <v>5112012.4440456741</v>
      </c>
      <c r="O9" s="20">
        <v>8960360.7300000042</v>
      </c>
      <c r="P9" s="20">
        <v>0</v>
      </c>
      <c r="Q9" s="20">
        <v>2063972.71</v>
      </c>
      <c r="R9" s="20">
        <v>35813287</v>
      </c>
      <c r="S9" s="20">
        <v>31222836</v>
      </c>
      <c r="T9" s="20">
        <v>0</v>
      </c>
      <c r="U9" s="20">
        <v>0</v>
      </c>
    </row>
    <row r="10" spans="1:21" x14ac:dyDescent="0.3">
      <c r="A10" s="19" t="s">
        <v>31</v>
      </c>
      <c r="B10" s="19" t="s">
        <v>32</v>
      </c>
      <c r="C10" s="17" t="s">
        <v>33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</row>
    <row r="11" spans="1:21" x14ac:dyDescent="0.3">
      <c r="A11" s="19" t="s">
        <v>34</v>
      </c>
      <c r="B11" s="19" t="s">
        <v>35</v>
      </c>
      <c r="C11" s="17" t="s">
        <v>36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1:21" x14ac:dyDescent="0.3">
      <c r="A12" s="19" t="s">
        <v>37</v>
      </c>
      <c r="B12" s="19" t="s">
        <v>38</v>
      </c>
      <c r="C12" s="17" t="s">
        <v>39</v>
      </c>
      <c r="D12" s="20">
        <v>16006261.329999998</v>
      </c>
      <c r="E12" s="20">
        <v>13820630.289999999</v>
      </c>
      <c r="F12" s="20">
        <v>2185631.04</v>
      </c>
      <c r="G12" s="20">
        <v>15962587.398664471</v>
      </c>
      <c r="H12" s="20">
        <v>157482.49</v>
      </c>
      <c r="I12" s="20">
        <v>61.66</v>
      </c>
      <c r="J12" s="20">
        <v>0</v>
      </c>
      <c r="K12" s="20">
        <v>41908.04</v>
      </c>
      <c r="L12" s="20">
        <v>12969418.810000001</v>
      </c>
      <c r="M12" s="20">
        <v>500365</v>
      </c>
      <c r="N12" s="20">
        <v>25084.838664471172</v>
      </c>
      <c r="O12" s="20">
        <v>119295.51999999999</v>
      </c>
      <c r="P12" s="20">
        <v>0</v>
      </c>
      <c r="Q12" s="20">
        <v>684647.04</v>
      </c>
      <c r="R12" s="20">
        <v>761785</v>
      </c>
      <c r="S12" s="20">
        <v>702539</v>
      </c>
      <c r="T12" s="20">
        <v>0</v>
      </c>
      <c r="U12" s="20">
        <v>0</v>
      </c>
    </row>
    <row r="13" spans="1:21" x14ac:dyDescent="0.3">
      <c r="A13" s="19" t="s">
        <v>40</v>
      </c>
      <c r="B13" s="19" t="s">
        <v>41</v>
      </c>
      <c r="C13" s="17" t="s">
        <v>42</v>
      </c>
      <c r="D13" s="20">
        <v>181868862.66</v>
      </c>
      <c r="E13" s="20">
        <v>114897540.98999999</v>
      </c>
      <c r="F13" s="20">
        <v>66971321.670000002</v>
      </c>
      <c r="G13" s="20">
        <v>181151508.83520043</v>
      </c>
      <c r="H13" s="20">
        <v>49536279.020000011</v>
      </c>
      <c r="I13" s="20">
        <v>243253.07</v>
      </c>
      <c r="J13" s="20">
        <v>5662358.7798191989</v>
      </c>
      <c r="K13" s="20">
        <v>3490239.02</v>
      </c>
      <c r="L13" s="20">
        <v>13889643.710000001</v>
      </c>
      <c r="M13" s="20">
        <v>27450617.75</v>
      </c>
      <c r="N13" s="20">
        <v>5086927.6053812029</v>
      </c>
      <c r="O13" s="20">
        <v>8841065.2100000046</v>
      </c>
      <c r="P13" s="20">
        <v>0</v>
      </c>
      <c r="Q13" s="20">
        <v>1379325.67</v>
      </c>
      <c r="R13" s="20">
        <v>35051502</v>
      </c>
      <c r="S13" s="20">
        <v>30520297</v>
      </c>
      <c r="T13" s="20">
        <v>0</v>
      </c>
      <c r="U13" s="20">
        <v>0</v>
      </c>
    </row>
    <row r="14" spans="1:21" x14ac:dyDescent="0.3">
      <c r="A14" s="16" t="s">
        <v>43</v>
      </c>
      <c r="B14" s="16" t="s">
        <v>44</v>
      </c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pans="1:21" x14ac:dyDescent="0.3">
      <c r="A15" s="19" t="s">
        <v>28</v>
      </c>
      <c r="B15" s="19" t="s">
        <v>29</v>
      </c>
      <c r="C15" s="17" t="s">
        <v>45</v>
      </c>
      <c r="D15" s="20">
        <v>197651918.04000002</v>
      </c>
      <c r="E15" s="20">
        <v>128596011.37</v>
      </c>
      <c r="F15" s="20">
        <v>69055906.670000002</v>
      </c>
      <c r="G15" s="20">
        <v>196916948.75386491</v>
      </c>
      <c r="H15" s="20">
        <v>49704628.130000032</v>
      </c>
      <c r="I15" s="20">
        <v>243473.33</v>
      </c>
      <c r="J15" s="20">
        <v>5670821.6798191993</v>
      </c>
      <c r="K15" s="20">
        <v>3530582.72</v>
      </c>
      <c r="L15" s="20">
        <v>26668956.399999999</v>
      </c>
      <c r="M15" s="20">
        <v>27950982.75</v>
      </c>
      <c r="N15" s="20">
        <v>5175024.1940456741</v>
      </c>
      <c r="O15" s="20">
        <v>8973256.8800000045</v>
      </c>
      <c r="P15" s="20">
        <v>0</v>
      </c>
      <c r="Q15" s="20">
        <v>2093728.67</v>
      </c>
      <c r="R15" s="20">
        <v>35813287</v>
      </c>
      <c r="S15" s="20">
        <v>31092207</v>
      </c>
      <c r="T15" s="20">
        <v>0</v>
      </c>
      <c r="U15" s="20">
        <v>0</v>
      </c>
    </row>
    <row r="16" spans="1:21" x14ac:dyDescent="0.3">
      <c r="A16" s="19" t="s">
        <v>31</v>
      </c>
      <c r="B16" s="19" t="s">
        <v>32</v>
      </c>
      <c r="C16" s="17" t="s">
        <v>46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</row>
    <row r="17" spans="1:21" x14ac:dyDescent="0.3">
      <c r="A17" s="19" t="s">
        <v>34</v>
      </c>
      <c r="B17" s="19" t="s">
        <v>35</v>
      </c>
      <c r="C17" s="17" t="s">
        <v>47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1" x14ac:dyDescent="0.3">
      <c r="A18" s="19" t="s">
        <v>37</v>
      </c>
      <c r="B18" s="19" t="s">
        <v>38</v>
      </c>
      <c r="C18" s="17" t="s">
        <v>48</v>
      </c>
      <c r="D18" s="20">
        <v>15996011.600000001</v>
      </c>
      <c r="E18" s="20">
        <v>13807519.560000001</v>
      </c>
      <c r="F18" s="20">
        <v>2188492.04</v>
      </c>
      <c r="G18" s="20">
        <v>15952281.66866447</v>
      </c>
      <c r="H18" s="20">
        <v>169945.97</v>
      </c>
      <c r="I18" s="20">
        <v>61.66</v>
      </c>
      <c r="J18" s="20">
        <v>0</v>
      </c>
      <c r="K18" s="20">
        <v>41908.04</v>
      </c>
      <c r="L18" s="20">
        <v>12969418.810000001</v>
      </c>
      <c r="M18" s="20">
        <v>500365</v>
      </c>
      <c r="N18" s="20">
        <v>25084.838664469775</v>
      </c>
      <c r="O18" s="20">
        <v>93721.31</v>
      </c>
      <c r="P18" s="20">
        <v>0</v>
      </c>
      <c r="Q18" s="20">
        <v>684647.04</v>
      </c>
      <c r="R18" s="20">
        <v>761785</v>
      </c>
      <c r="S18" s="20">
        <v>705344</v>
      </c>
      <c r="T18" s="20">
        <v>0</v>
      </c>
      <c r="U18" s="20">
        <v>0</v>
      </c>
    </row>
    <row r="19" spans="1:21" x14ac:dyDescent="0.3">
      <c r="A19" s="19" t="s">
        <v>40</v>
      </c>
      <c r="B19" s="19" t="s">
        <v>41</v>
      </c>
      <c r="C19" s="17" t="s">
        <v>49</v>
      </c>
      <c r="D19" s="20">
        <v>181655906.44</v>
      </c>
      <c r="E19" s="20">
        <v>114788491.81</v>
      </c>
      <c r="F19" s="20">
        <v>66867414.630000003</v>
      </c>
      <c r="G19" s="20">
        <v>180964667.08520043</v>
      </c>
      <c r="H19" s="20">
        <v>49534682.160000034</v>
      </c>
      <c r="I19" s="20">
        <v>243411.67</v>
      </c>
      <c r="J19" s="20">
        <v>5670821.6798191993</v>
      </c>
      <c r="K19" s="20">
        <v>3488674.68</v>
      </c>
      <c r="L19" s="20">
        <v>13699537.59</v>
      </c>
      <c r="M19" s="20">
        <v>27450617.75</v>
      </c>
      <c r="N19" s="20">
        <v>5149939.3553812038</v>
      </c>
      <c r="O19" s="20">
        <v>8879535.570000004</v>
      </c>
      <c r="P19" s="20">
        <v>0</v>
      </c>
      <c r="Q19" s="20">
        <v>1409081.63</v>
      </c>
      <c r="R19" s="20">
        <v>35051502</v>
      </c>
      <c r="S19" s="20">
        <v>30386863</v>
      </c>
      <c r="T19" s="20">
        <v>0</v>
      </c>
      <c r="U19" s="20">
        <v>0</v>
      </c>
    </row>
    <row r="20" spans="1:21" x14ac:dyDescent="0.3">
      <c r="A20" s="16" t="s">
        <v>50</v>
      </c>
      <c r="B20" s="16" t="s">
        <v>51</v>
      </c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1:21" x14ac:dyDescent="0.3">
      <c r="A21" s="19" t="s">
        <v>28</v>
      </c>
      <c r="B21" s="19" t="s">
        <v>29</v>
      </c>
      <c r="C21" s="17" t="s">
        <v>52</v>
      </c>
      <c r="D21" s="20">
        <v>71630957.363755047</v>
      </c>
      <c r="E21" s="20">
        <v>49416959.563755043</v>
      </c>
      <c r="F21" s="20">
        <v>22213997.800000001</v>
      </c>
      <c r="G21" s="20">
        <v>71508169.005280659</v>
      </c>
      <c r="H21" s="20">
        <v>23651070.450000022</v>
      </c>
      <c r="I21" s="20">
        <v>5441.95</v>
      </c>
      <c r="J21" s="20">
        <v>696330.15917204705</v>
      </c>
      <c r="K21" s="20">
        <v>1491159.13</v>
      </c>
      <c r="L21" s="20">
        <v>11933898.02</v>
      </c>
      <c r="M21" s="20">
        <v>7681157.7351400377</v>
      </c>
      <c r="N21" s="20">
        <v>846364.99807212385</v>
      </c>
      <c r="O21" s="20">
        <v>3029183.7628964246</v>
      </c>
      <c r="P21" s="20">
        <v>0</v>
      </c>
      <c r="Q21" s="20">
        <v>725099.8</v>
      </c>
      <c r="R21" s="20">
        <v>8199629</v>
      </c>
      <c r="S21" s="20">
        <v>13248834</v>
      </c>
      <c r="T21" s="20">
        <v>0</v>
      </c>
      <c r="U21" s="20">
        <v>0</v>
      </c>
    </row>
    <row r="22" spans="1:21" x14ac:dyDescent="0.3">
      <c r="A22" s="19" t="s">
        <v>31</v>
      </c>
      <c r="B22" s="19" t="s">
        <v>32</v>
      </c>
      <c r="C22" s="17" t="s">
        <v>53</v>
      </c>
      <c r="D22" s="20">
        <v>-836</v>
      </c>
      <c r="E22" s="20">
        <v>0</v>
      </c>
      <c r="F22" s="20">
        <v>-836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</row>
    <row r="23" spans="1:21" x14ac:dyDescent="0.3">
      <c r="A23" s="19" t="s">
        <v>34</v>
      </c>
      <c r="B23" s="19" t="s">
        <v>35</v>
      </c>
      <c r="C23" s="17" t="s">
        <v>54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1:21" x14ac:dyDescent="0.3">
      <c r="A24" s="19" t="s">
        <v>37</v>
      </c>
      <c r="B24" s="19" t="s">
        <v>38</v>
      </c>
      <c r="C24" s="17" t="s">
        <v>55</v>
      </c>
      <c r="D24" s="20">
        <v>6379865.8984290008</v>
      </c>
      <c r="E24" s="20">
        <v>5798491.6884290008</v>
      </c>
      <c r="F24" s="20">
        <v>581374.21</v>
      </c>
      <c r="G24" s="20">
        <v>6361812.5490604229</v>
      </c>
      <c r="H24" s="20">
        <v>9495.2199999999993</v>
      </c>
      <c r="I24" s="20">
        <v>0</v>
      </c>
      <c r="J24" s="20">
        <v>0</v>
      </c>
      <c r="K24" s="20">
        <v>14318.43</v>
      </c>
      <c r="L24" s="20">
        <v>5542965.4100000001</v>
      </c>
      <c r="M24" s="20">
        <v>227123.23</v>
      </c>
      <c r="N24" s="20">
        <v>7214.7790604222309</v>
      </c>
      <c r="O24" s="20">
        <v>-2670.7299999999996</v>
      </c>
      <c r="P24" s="20">
        <v>0</v>
      </c>
      <c r="Q24" s="20">
        <v>202710.21000000005</v>
      </c>
      <c r="R24" s="20">
        <v>1438</v>
      </c>
      <c r="S24" s="20">
        <v>359218</v>
      </c>
      <c r="T24" s="20">
        <v>0</v>
      </c>
      <c r="U24" s="20">
        <v>0</v>
      </c>
    </row>
    <row r="25" spans="1:21" x14ac:dyDescent="0.3">
      <c r="A25" s="19" t="s">
        <v>40</v>
      </c>
      <c r="B25" s="19" t="s">
        <v>41</v>
      </c>
      <c r="C25" s="17" t="s">
        <v>56</v>
      </c>
      <c r="D25" s="20">
        <v>65250256.465326041</v>
      </c>
      <c r="E25" s="20">
        <v>43618467.875326037</v>
      </c>
      <c r="F25" s="20">
        <v>21631788.59</v>
      </c>
      <c r="G25" s="20">
        <v>65146357.456220232</v>
      </c>
      <c r="H25" s="20">
        <v>23641575.230000023</v>
      </c>
      <c r="I25" s="20">
        <v>5441.95</v>
      </c>
      <c r="J25" s="20">
        <v>696330.15917204705</v>
      </c>
      <c r="K25" s="20">
        <v>1476840.7</v>
      </c>
      <c r="L25" s="20">
        <v>6390932.6100000003</v>
      </c>
      <c r="M25" s="20">
        <v>7454034.5051400373</v>
      </c>
      <c r="N25" s="20">
        <v>839150.21901170164</v>
      </c>
      <c r="O25" s="20">
        <v>3031854.4928964246</v>
      </c>
      <c r="P25" s="20">
        <v>0</v>
      </c>
      <c r="Q25" s="20">
        <v>522389.58999999997</v>
      </c>
      <c r="R25" s="20">
        <v>8198192</v>
      </c>
      <c r="S25" s="20">
        <v>12889616</v>
      </c>
      <c r="T25" s="20">
        <v>0</v>
      </c>
      <c r="U25" s="20">
        <v>0</v>
      </c>
    </row>
    <row r="26" spans="1:21" x14ac:dyDescent="0.3">
      <c r="A26" s="16" t="s">
        <v>57</v>
      </c>
      <c r="B26" s="21" t="s">
        <v>58</v>
      </c>
      <c r="C26" s="17" t="s">
        <v>59</v>
      </c>
      <c r="D26" s="20">
        <v>119741966.989647</v>
      </c>
      <c r="E26" s="20">
        <v>52819169.119647011</v>
      </c>
      <c r="F26" s="20">
        <v>66922797.869999997</v>
      </c>
      <c r="G26" s="20">
        <v>119518694.13715544</v>
      </c>
      <c r="H26" s="20">
        <v>27064355.620000008</v>
      </c>
      <c r="I26" s="20">
        <v>163900.34</v>
      </c>
      <c r="J26" s="20">
        <v>2889217.4212681171</v>
      </c>
      <c r="K26" s="20">
        <v>619827.85</v>
      </c>
      <c r="L26" s="20">
        <v>343444.21</v>
      </c>
      <c r="M26" s="20">
        <v>13398175.99</v>
      </c>
      <c r="N26" s="20">
        <v>2698690.02588731</v>
      </c>
      <c r="O26" s="20">
        <v>5414258.8099999987</v>
      </c>
      <c r="P26" s="20">
        <v>0</v>
      </c>
      <c r="Q26" s="20">
        <v>548335.87</v>
      </c>
      <c r="R26" s="20">
        <v>52221339</v>
      </c>
      <c r="S26" s="20">
        <v>14157149</v>
      </c>
      <c r="T26" s="20">
        <v>0</v>
      </c>
      <c r="U26" s="20">
        <v>0</v>
      </c>
    </row>
    <row r="27" spans="1:21" x14ac:dyDescent="0.3">
      <c r="A27" s="22" t="s">
        <v>60</v>
      </c>
      <c r="B27" s="22" t="s">
        <v>61</v>
      </c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1:21" x14ac:dyDescent="0.3">
      <c r="A28" s="23" t="s">
        <v>28</v>
      </c>
      <c r="B28" s="23" t="s">
        <v>62</v>
      </c>
      <c r="C28" s="17" t="s">
        <v>63</v>
      </c>
      <c r="D28" s="18"/>
      <c r="E28" s="20">
        <v>18704457.537673</v>
      </c>
      <c r="F28" s="18"/>
      <c r="G28" s="20">
        <v>18564698.322271477</v>
      </c>
      <c r="H28" s="20">
        <v>9050217.8100000005</v>
      </c>
      <c r="I28" s="20">
        <v>18067.14</v>
      </c>
      <c r="J28" s="20">
        <v>678134.74613372039</v>
      </c>
      <c r="K28" s="20">
        <v>294528.61</v>
      </c>
      <c r="L28" s="20">
        <v>6033505.3300000001</v>
      </c>
      <c r="M28" s="20">
        <v>161112.9</v>
      </c>
      <c r="N28" s="20">
        <v>96583.24613775732</v>
      </c>
      <c r="O28" s="20">
        <v>2232548.5399999996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</row>
    <row r="29" spans="1:21" x14ac:dyDescent="0.3">
      <c r="A29" s="23" t="s">
        <v>31</v>
      </c>
      <c r="B29" s="23" t="s">
        <v>64</v>
      </c>
      <c r="C29" s="17" t="s">
        <v>65</v>
      </c>
      <c r="D29" s="18"/>
      <c r="E29" s="20">
        <v>0</v>
      </c>
      <c r="F29" s="18"/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</row>
    <row r="30" spans="1:21" x14ac:dyDescent="0.3">
      <c r="A30" s="23" t="s">
        <v>34</v>
      </c>
      <c r="B30" s="23" t="s">
        <v>66</v>
      </c>
      <c r="C30" s="17" t="s">
        <v>67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spans="1:21" x14ac:dyDescent="0.3">
      <c r="A31" s="23" t="s">
        <v>37</v>
      </c>
      <c r="B31" s="23" t="s">
        <v>68</v>
      </c>
      <c r="C31" s="17" t="s">
        <v>69</v>
      </c>
      <c r="D31" s="18"/>
      <c r="E31" s="20">
        <v>0</v>
      </c>
      <c r="F31" s="18"/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</row>
    <row r="32" spans="1:21" x14ac:dyDescent="0.3">
      <c r="A32" s="23" t="s">
        <v>40</v>
      </c>
      <c r="B32" s="23" t="s">
        <v>70</v>
      </c>
      <c r="C32" s="17" t="s">
        <v>71</v>
      </c>
      <c r="D32" s="18"/>
      <c r="E32" s="20">
        <v>18704457.537673</v>
      </c>
      <c r="F32" s="18"/>
      <c r="G32" s="20">
        <v>18564698.322271477</v>
      </c>
      <c r="H32" s="20">
        <v>9050217.8100000005</v>
      </c>
      <c r="I32" s="20">
        <v>18067.14</v>
      </c>
      <c r="J32" s="20">
        <v>678134.74613372039</v>
      </c>
      <c r="K32" s="20">
        <v>294528.61</v>
      </c>
      <c r="L32" s="20">
        <v>6033505.3300000001</v>
      </c>
      <c r="M32" s="20">
        <v>161112.9</v>
      </c>
      <c r="N32" s="20">
        <v>96583.24613775732</v>
      </c>
      <c r="O32" s="20">
        <v>2232548.5399999996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</row>
    <row r="33" spans="1:21" x14ac:dyDescent="0.3">
      <c r="A33" s="22" t="s">
        <v>72</v>
      </c>
      <c r="B33" s="22" t="s">
        <v>73</v>
      </c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1:21" x14ac:dyDescent="0.3">
      <c r="A34" s="23" t="s">
        <v>28</v>
      </c>
      <c r="B34" s="23" t="s">
        <v>62</v>
      </c>
      <c r="C34" s="17" t="s">
        <v>74</v>
      </c>
      <c r="D34" s="18"/>
      <c r="E34" s="20">
        <v>2048243.144169</v>
      </c>
      <c r="F34" s="18"/>
      <c r="G34" s="20">
        <v>2047997.6700631573</v>
      </c>
      <c r="H34" s="20">
        <v>1042232.25</v>
      </c>
      <c r="I34" s="20">
        <v>0</v>
      </c>
      <c r="J34" s="20">
        <v>40.299999999999997</v>
      </c>
      <c r="K34" s="20">
        <v>5592.3</v>
      </c>
      <c r="L34" s="20">
        <v>866.91</v>
      </c>
      <c r="M34" s="20">
        <v>953250.66</v>
      </c>
      <c r="N34" s="20">
        <v>46015.250063157306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</row>
    <row r="35" spans="1:21" x14ac:dyDescent="0.3">
      <c r="A35" s="23" t="s">
        <v>31</v>
      </c>
      <c r="B35" s="23" t="s">
        <v>64</v>
      </c>
      <c r="C35" s="17" t="s">
        <v>75</v>
      </c>
      <c r="D35" s="18"/>
      <c r="E35" s="20">
        <v>0</v>
      </c>
      <c r="F35" s="18"/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</row>
    <row r="36" spans="1:21" x14ac:dyDescent="0.3">
      <c r="A36" s="23" t="s">
        <v>34</v>
      </c>
      <c r="B36" s="23" t="s">
        <v>66</v>
      </c>
      <c r="C36" s="17" t="s">
        <v>76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</row>
    <row r="37" spans="1:21" x14ac:dyDescent="0.3">
      <c r="A37" s="23" t="s">
        <v>37</v>
      </c>
      <c r="B37" s="23" t="s">
        <v>68</v>
      </c>
      <c r="C37" s="17" t="s">
        <v>77</v>
      </c>
      <c r="D37" s="18"/>
      <c r="E37" s="20">
        <v>0</v>
      </c>
      <c r="F37" s="18"/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</row>
    <row r="38" spans="1:21" x14ac:dyDescent="0.3">
      <c r="A38" s="23" t="s">
        <v>40</v>
      </c>
      <c r="B38" s="23" t="s">
        <v>70</v>
      </c>
      <c r="C38" s="17" t="s">
        <v>78</v>
      </c>
      <c r="D38" s="18"/>
      <c r="E38" s="20">
        <v>2048243.144169</v>
      </c>
      <c r="F38" s="18"/>
      <c r="G38" s="20">
        <v>2047997.6700631573</v>
      </c>
      <c r="H38" s="20">
        <v>1042232.25</v>
      </c>
      <c r="I38" s="20">
        <v>0</v>
      </c>
      <c r="J38" s="20">
        <v>40.299999999999997</v>
      </c>
      <c r="K38" s="20">
        <v>5592.3</v>
      </c>
      <c r="L38" s="20">
        <v>866.91</v>
      </c>
      <c r="M38" s="20">
        <v>953250.66</v>
      </c>
      <c r="N38" s="20">
        <v>46015.250063157306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</row>
    <row r="39" spans="1:21" x14ac:dyDescent="0.3">
      <c r="A39" s="22" t="s">
        <v>79</v>
      </c>
      <c r="B39" s="22" t="s">
        <v>80</v>
      </c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</row>
    <row r="40" spans="1:21" x14ac:dyDescent="0.3">
      <c r="A40" s="23" t="s">
        <v>28</v>
      </c>
      <c r="B40" s="23" t="s">
        <v>62</v>
      </c>
      <c r="C40" s="17" t="s">
        <v>81</v>
      </c>
      <c r="D40" s="18"/>
      <c r="E40" s="20">
        <v>4799807.7136340011</v>
      </c>
      <c r="F40" s="18"/>
      <c r="G40" s="20">
        <v>4797750.5279132659</v>
      </c>
      <c r="H40" s="20">
        <v>4575280.93</v>
      </c>
      <c r="I40" s="20">
        <v>582.73</v>
      </c>
      <c r="J40" s="20">
        <v>-41491.63411451404</v>
      </c>
      <c r="K40" s="20">
        <v>46682.82</v>
      </c>
      <c r="L40" s="20">
        <v>7132.38</v>
      </c>
      <c r="M40" s="20">
        <v>109320.78</v>
      </c>
      <c r="N40" s="20">
        <v>99714.402027779521</v>
      </c>
      <c r="O40" s="20">
        <v>528.12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</row>
    <row r="41" spans="1:21" x14ac:dyDescent="0.3">
      <c r="A41" s="23" t="s">
        <v>31</v>
      </c>
      <c r="B41" s="23" t="s">
        <v>64</v>
      </c>
      <c r="C41" s="17" t="s">
        <v>82</v>
      </c>
      <c r="D41" s="18"/>
      <c r="E41" s="20">
        <v>0</v>
      </c>
      <c r="F41" s="18"/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</row>
    <row r="42" spans="1:21" x14ac:dyDescent="0.3">
      <c r="A42" s="23" t="s">
        <v>34</v>
      </c>
      <c r="B42" s="23" t="s">
        <v>66</v>
      </c>
      <c r="C42" s="17" t="s">
        <v>83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</row>
    <row r="43" spans="1:21" x14ac:dyDescent="0.3">
      <c r="A43" s="23" t="s">
        <v>37</v>
      </c>
      <c r="B43" s="23" t="s">
        <v>68</v>
      </c>
      <c r="C43" s="17" t="s">
        <v>84</v>
      </c>
      <c r="D43" s="18"/>
      <c r="E43" s="20">
        <v>0</v>
      </c>
      <c r="F43" s="18"/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</row>
    <row r="44" spans="1:21" x14ac:dyDescent="0.3">
      <c r="A44" s="23" t="s">
        <v>40</v>
      </c>
      <c r="B44" s="23" t="s">
        <v>70</v>
      </c>
      <c r="C44" s="17" t="s">
        <v>85</v>
      </c>
      <c r="D44" s="18"/>
      <c r="E44" s="20">
        <v>4799807.7136340011</v>
      </c>
      <c r="F44" s="18"/>
      <c r="G44" s="20">
        <v>4797750.5279132659</v>
      </c>
      <c r="H44" s="20">
        <v>4575280.93</v>
      </c>
      <c r="I44" s="20">
        <v>582.73</v>
      </c>
      <c r="J44" s="20">
        <v>-41491.63411451404</v>
      </c>
      <c r="K44" s="20">
        <v>46682.82</v>
      </c>
      <c r="L44" s="20">
        <v>7132.38</v>
      </c>
      <c r="M44" s="20">
        <v>109320.78</v>
      </c>
      <c r="N44" s="20">
        <v>99714.402027779521</v>
      </c>
      <c r="O44" s="20">
        <v>528.12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</row>
    <row r="45" spans="1:21" x14ac:dyDescent="0.3">
      <c r="A45" s="22" t="s">
        <v>86</v>
      </c>
      <c r="B45" s="22" t="s">
        <v>87</v>
      </c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1:21" x14ac:dyDescent="0.3">
      <c r="A46" s="23" t="s">
        <v>28</v>
      </c>
      <c r="B46" s="23" t="s">
        <v>62</v>
      </c>
      <c r="C46" s="17" t="s">
        <v>88</v>
      </c>
      <c r="D46" s="18"/>
      <c r="E46" s="20">
        <v>31625623.507622</v>
      </c>
      <c r="F46" s="18"/>
      <c r="G46" s="20">
        <v>31573985.252445515</v>
      </c>
      <c r="H46" s="20">
        <v>13502403.949999999</v>
      </c>
      <c r="I46" s="20">
        <v>137809.06</v>
      </c>
      <c r="J46" s="20">
        <v>1499384.529058252</v>
      </c>
      <c r="K46" s="20">
        <v>273024.12</v>
      </c>
      <c r="L46" s="20">
        <v>1801122.51</v>
      </c>
      <c r="M46" s="20">
        <v>10041541.77</v>
      </c>
      <c r="N46" s="20">
        <v>1667324.2233872637</v>
      </c>
      <c r="O46" s="20">
        <v>2651375.09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</row>
    <row r="47" spans="1:21" x14ac:dyDescent="0.3">
      <c r="A47" s="23" t="s">
        <v>31</v>
      </c>
      <c r="B47" s="23" t="s">
        <v>64</v>
      </c>
      <c r="C47" s="17" t="s">
        <v>89</v>
      </c>
      <c r="D47" s="18"/>
      <c r="E47" s="20">
        <v>0</v>
      </c>
      <c r="F47" s="18"/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</row>
    <row r="48" spans="1:21" x14ac:dyDescent="0.3">
      <c r="A48" s="23" t="s">
        <v>34</v>
      </c>
      <c r="B48" s="23" t="s">
        <v>66</v>
      </c>
      <c r="C48" s="17" t="s">
        <v>90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1:21" x14ac:dyDescent="0.3">
      <c r="A49" s="23" t="s">
        <v>37</v>
      </c>
      <c r="B49" s="23" t="s">
        <v>68</v>
      </c>
      <c r="C49" s="17" t="s">
        <v>91</v>
      </c>
      <c r="D49" s="18"/>
      <c r="E49" s="20">
        <v>7710060.7365840003</v>
      </c>
      <c r="F49" s="18"/>
      <c r="G49" s="20">
        <v>7706815.2600000007</v>
      </c>
      <c r="H49" s="20">
        <v>63547.07</v>
      </c>
      <c r="I49" s="20">
        <v>0</v>
      </c>
      <c r="J49" s="20">
        <v>0</v>
      </c>
      <c r="K49" s="20">
        <v>0</v>
      </c>
      <c r="L49" s="20">
        <v>7499182.9199999999</v>
      </c>
      <c r="M49" s="20">
        <v>115755.18999999997</v>
      </c>
      <c r="N49" s="20">
        <v>0</v>
      </c>
      <c r="O49" s="20">
        <v>28330.079999999998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</row>
    <row r="50" spans="1:21" x14ac:dyDescent="0.3">
      <c r="A50" s="23" t="s">
        <v>40</v>
      </c>
      <c r="B50" s="23" t="s">
        <v>70</v>
      </c>
      <c r="C50" s="17" t="s">
        <v>92</v>
      </c>
      <c r="D50" s="18"/>
      <c r="E50" s="20">
        <v>23915562.771037001</v>
      </c>
      <c r="F50" s="18"/>
      <c r="G50" s="20">
        <v>23867169.992445514</v>
      </c>
      <c r="H50" s="20">
        <v>13438856.879999999</v>
      </c>
      <c r="I50" s="20">
        <v>137809.06</v>
      </c>
      <c r="J50" s="20">
        <v>1499384.529058252</v>
      </c>
      <c r="K50" s="20">
        <v>273024.12</v>
      </c>
      <c r="L50" s="20">
        <v>-5698060.4100000001</v>
      </c>
      <c r="M50" s="20">
        <v>9925786.5800000001</v>
      </c>
      <c r="N50" s="20">
        <v>1667324.2233872637</v>
      </c>
      <c r="O50" s="20">
        <v>2623045.0099999998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</row>
    <row r="51" spans="1:21" x14ac:dyDescent="0.3">
      <c r="A51" s="22" t="s">
        <v>93</v>
      </c>
      <c r="B51" s="22" t="s">
        <v>94</v>
      </c>
      <c r="C51" s="17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</row>
    <row r="52" spans="1:21" x14ac:dyDescent="0.3">
      <c r="A52" s="23" t="s">
        <v>28</v>
      </c>
      <c r="B52" s="23" t="s">
        <v>62</v>
      </c>
      <c r="C52" s="17" t="s">
        <v>95</v>
      </c>
      <c r="D52" s="18"/>
      <c r="E52" s="20">
        <v>3429502.9531339998</v>
      </c>
      <c r="F52" s="18"/>
      <c r="G52" s="20">
        <v>3392659.4701731834</v>
      </c>
      <c r="H52" s="20">
        <v>-1042232.24999999</v>
      </c>
      <c r="I52" s="20">
        <v>7441.41</v>
      </c>
      <c r="J52" s="20">
        <v>753149.48019065871</v>
      </c>
      <c r="K52" s="20">
        <v>0</v>
      </c>
      <c r="L52" s="20">
        <v>0</v>
      </c>
      <c r="M52" s="20">
        <v>2248705.0699999998</v>
      </c>
      <c r="N52" s="20">
        <v>867458.61998251476</v>
      </c>
      <c r="O52" s="20">
        <v>558137.14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</row>
    <row r="53" spans="1:21" x14ac:dyDescent="0.3">
      <c r="A53" s="23" t="s">
        <v>31</v>
      </c>
      <c r="B53" s="23" t="s">
        <v>64</v>
      </c>
      <c r="C53" s="17" t="s">
        <v>96</v>
      </c>
      <c r="D53" s="18"/>
      <c r="E53" s="20">
        <v>0</v>
      </c>
      <c r="F53" s="18"/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</row>
    <row r="54" spans="1:21" x14ac:dyDescent="0.3">
      <c r="A54" s="23" t="s">
        <v>34</v>
      </c>
      <c r="B54" s="23" t="s">
        <v>66</v>
      </c>
      <c r="C54" s="17" t="s">
        <v>97</v>
      </c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</row>
    <row r="55" spans="1:21" x14ac:dyDescent="0.3">
      <c r="A55" s="23" t="s">
        <v>37</v>
      </c>
      <c r="B55" s="23" t="s">
        <v>68</v>
      </c>
      <c r="C55" s="17" t="s">
        <v>98</v>
      </c>
      <c r="D55" s="18"/>
      <c r="E55" s="20">
        <v>78406</v>
      </c>
      <c r="F55" s="18"/>
      <c r="G55" s="20">
        <v>78405.715711162513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78405.715711162513</v>
      </c>
      <c r="O55" s="20">
        <v>0</v>
      </c>
      <c r="P55" s="20">
        <v>0</v>
      </c>
      <c r="Q55" s="20">
        <v>0</v>
      </c>
      <c r="R55" s="20">
        <v>0</v>
      </c>
      <c r="S55" s="20">
        <v>0</v>
      </c>
      <c r="T55" s="20">
        <v>0</v>
      </c>
      <c r="U55" s="20">
        <v>0</v>
      </c>
    </row>
    <row r="56" spans="1:21" x14ac:dyDescent="0.3">
      <c r="A56" s="23" t="s">
        <v>40</v>
      </c>
      <c r="B56" s="23" t="s">
        <v>70</v>
      </c>
      <c r="C56" s="17" t="s">
        <v>99</v>
      </c>
      <c r="D56" s="18"/>
      <c r="E56" s="20">
        <v>3351096.9531339998</v>
      </c>
      <c r="F56" s="18"/>
      <c r="G56" s="20">
        <v>3314253.7544620209</v>
      </c>
      <c r="H56" s="20">
        <v>-1042232.24999999</v>
      </c>
      <c r="I56" s="20">
        <v>7441.41</v>
      </c>
      <c r="J56" s="20">
        <v>753149.48019065871</v>
      </c>
      <c r="K56" s="20">
        <v>0</v>
      </c>
      <c r="L56" s="20">
        <v>0</v>
      </c>
      <c r="M56" s="20">
        <v>2248705.0699999998</v>
      </c>
      <c r="N56" s="20">
        <v>789052.90427135222</v>
      </c>
      <c r="O56" s="20">
        <v>558137.14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20">
        <v>0</v>
      </c>
    </row>
    <row r="57" spans="1:21" x14ac:dyDescent="0.3">
      <c r="A57" s="16" t="s">
        <v>100</v>
      </c>
      <c r="B57" s="16" t="s">
        <v>101</v>
      </c>
      <c r="C57" s="17" t="s">
        <v>102</v>
      </c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</row>
    <row r="58" spans="1:21" x14ac:dyDescent="0.3">
      <c r="A58" s="16" t="s">
        <v>103</v>
      </c>
      <c r="B58" s="16" t="s">
        <v>104</v>
      </c>
      <c r="C58" s="17" t="s">
        <v>105</v>
      </c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</row>
    <row r="59" spans="1:21" x14ac:dyDescent="0.3">
      <c r="C59" s="25"/>
      <c r="D59" s="25"/>
      <c r="E59" s="6"/>
      <c r="F59" s="6"/>
    </row>
    <row r="60" spans="1:21" x14ac:dyDescent="0.3">
      <c r="A60" s="26" t="s">
        <v>106</v>
      </c>
      <c r="B60" s="26"/>
      <c r="C60" s="25"/>
      <c r="D60" s="25"/>
      <c r="E60" s="5"/>
      <c r="F60" s="5"/>
      <c r="H60" s="6"/>
    </row>
    <row r="61" spans="1:21" x14ac:dyDescent="0.3">
      <c r="A61" s="27" t="s">
        <v>107</v>
      </c>
      <c r="B61" s="27"/>
      <c r="C61" s="25"/>
      <c r="D61" s="25"/>
      <c r="E61" s="6"/>
      <c r="F61" s="6"/>
      <c r="G61" s="6"/>
      <c r="H61" s="6"/>
    </row>
    <row r="62" spans="1:21" x14ac:dyDescent="0.3">
      <c r="A62" s="26" t="s">
        <v>154</v>
      </c>
      <c r="B62" s="26"/>
      <c r="E62" s="6"/>
      <c r="F62" s="6"/>
      <c r="G62" s="6"/>
      <c r="H62" s="4"/>
    </row>
    <row r="63" spans="1:21" x14ac:dyDescent="0.3">
      <c r="E63" s="6"/>
      <c r="F63" s="6"/>
      <c r="G63" s="6"/>
      <c r="H63" s="6"/>
    </row>
    <row r="64" spans="1:21" x14ac:dyDescent="0.3">
      <c r="A64" s="29" t="str">
        <f>'S.05.01.01 NL'!A64</f>
        <v xml:space="preserve">1) V súčte za členov SLASPO sú zahrnuté údaje v rozsahu, ktorý členovia poslali SLASPO </v>
      </c>
      <c r="B64" s="29"/>
      <c r="E64" s="6"/>
      <c r="F64" s="6"/>
      <c r="G64" s="6"/>
      <c r="H64" s="6"/>
    </row>
    <row r="65" spans="1:21" x14ac:dyDescent="0.3">
      <c r="A65" s="29" t="str">
        <f>'S.05.01.01 NL'!A65</f>
        <v>2)SKP a  Pobočky poisťovní z iných členkých štátov nezostavujú výkaz v plnom rozsahu (väčšinou nemajú vyplnené riadky R0610-R1100)</v>
      </c>
      <c r="E65" s="5"/>
      <c r="F65" s="5"/>
      <c r="H65" s="6"/>
    </row>
    <row r="66" spans="1:21" x14ac:dyDescent="0.3">
      <c r="E66" s="5"/>
      <c r="F66" s="5"/>
      <c r="H66" s="6"/>
    </row>
    <row r="67" spans="1:21" x14ac:dyDescent="0.3">
      <c r="E67" s="5"/>
      <c r="F67" s="5"/>
      <c r="H67" s="6"/>
    </row>
    <row r="68" spans="1:21" x14ac:dyDescent="0.3">
      <c r="E68" s="5"/>
      <c r="F68" s="5"/>
      <c r="H68" s="6"/>
    </row>
    <row r="69" spans="1:21" x14ac:dyDescent="0.3">
      <c r="E69" s="5"/>
      <c r="F69" s="5"/>
      <c r="H69" s="6"/>
    </row>
    <row r="70" spans="1:21" x14ac:dyDescent="0.3">
      <c r="E70" s="6"/>
      <c r="F70" s="6"/>
    </row>
    <row r="71" spans="1:21" x14ac:dyDescent="0.3">
      <c r="E71" s="6"/>
      <c r="F71" s="6"/>
    </row>
    <row r="72" spans="1:21" x14ac:dyDescent="0.3">
      <c r="E72" s="6"/>
      <c r="F72" s="6"/>
    </row>
    <row r="73" spans="1:21" x14ac:dyDescent="0.3">
      <c r="E73" s="6"/>
      <c r="F73" s="6"/>
    </row>
    <row r="74" spans="1:21" x14ac:dyDescent="0.3">
      <c r="E74" s="6"/>
      <c r="F74" s="6"/>
    </row>
    <row r="75" spans="1:21" x14ac:dyDescent="0.3">
      <c r="E75" s="6"/>
      <c r="F75" s="6"/>
    </row>
    <row r="76" spans="1:21" x14ac:dyDescent="0.3">
      <c r="E76" s="6"/>
      <c r="F76" s="6"/>
    </row>
    <row r="77" spans="1:21" s="5" customFormat="1" x14ac:dyDescent="0.3">
      <c r="A77" s="6"/>
      <c r="B77" s="6"/>
      <c r="C77" s="6"/>
      <c r="D77" s="6"/>
      <c r="E77" s="6"/>
      <c r="F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</sheetData>
  <pageMargins left="0.7" right="0.7" top="0.75" bottom="0.75" header="0.3" footer="0.3"/>
  <pageSetup paperSize="9" scale="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A3E07-793C-4ED1-8B64-A97520730A85}">
  <sheetPr>
    <tabColor rgb="FFFFC000"/>
  </sheetPr>
  <dimension ref="A1:U77"/>
  <sheetViews>
    <sheetView showGridLines="0" topLeftCell="E21" zoomScale="80" zoomScaleNormal="80" zoomScaleSheetLayoutView="40" workbookViewId="0">
      <selection activeCell="A66" sqref="A66:XFD69"/>
    </sheetView>
  </sheetViews>
  <sheetFormatPr defaultColWidth="11.44140625" defaultRowHeight="14.4" x14ac:dyDescent="0.3"/>
  <cols>
    <col min="1" max="2" width="48.5546875" style="6" customWidth="1"/>
    <col min="3" max="3" width="12" style="6" customWidth="1"/>
    <col min="4" max="4" width="18.77734375" style="6" customWidth="1"/>
    <col min="5" max="6" width="20.77734375" style="4" customWidth="1"/>
    <col min="7" max="8" width="20.77734375" style="5" customWidth="1"/>
    <col min="9" max="21" width="20.77734375" style="6" customWidth="1"/>
    <col min="22" max="16384" width="11.44140625" style="6"/>
  </cols>
  <sheetData>
    <row r="1" spans="1:21" x14ac:dyDescent="0.3">
      <c r="A1" s="1" t="s">
        <v>0</v>
      </c>
      <c r="B1" s="1" t="str">
        <f>'S.05.01.01 NL'!B1</f>
        <v>Obdobie</v>
      </c>
      <c r="C1" s="35">
        <f>'S.05.01.01 NL'!C1</f>
        <v>45657</v>
      </c>
      <c r="D1" s="35"/>
    </row>
    <row r="2" spans="1:21" x14ac:dyDescent="0.3">
      <c r="A2" s="7" t="s">
        <v>2</v>
      </c>
      <c r="B2" s="7" t="s">
        <v>3</v>
      </c>
      <c r="C2" s="8"/>
      <c r="D2" s="8"/>
    </row>
    <row r="3" spans="1:21" x14ac:dyDescent="0.3">
      <c r="A3" s="9"/>
      <c r="B3" s="9"/>
      <c r="C3" s="8"/>
      <c r="D3" s="8"/>
    </row>
    <row r="4" spans="1:21" x14ac:dyDescent="0.3">
      <c r="A4" s="7" t="s">
        <v>4</v>
      </c>
      <c r="B4" s="7" t="s">
        <v>5</v>
      </c>
      <c r="C4" s="8"/>
      <c r="D4" s="8"/>
    </row>
    <row r="5" spans="1:21" x14ac:dyDescent="0.3">
      <c r="A5" s="11" t="s">
        <v>155</v>
      </c>
      <c r="B5" s="11" t="s">
        <v>156</v>
      </c>
      <c r="C5" s="8"/>
      <c r="D5" s="8"/>
    </row>
    <row r="6" spans="1:21" ht="57.6" x14ac:dyDescent="0.3">
      <c r="D6" s="12" t="str">
        <f>'S.05.01.01 NL'!D6</f>
        <v>Spolu poisťovne a pobočky poisťovní z iných členských štátov</v>
      </c>
      <c r="E6" s="12" t="str">
        <f>'S.05.01.01 NL'!E6</f>
        <v xml:space="preserve">Spolu poisťovne </v>
      </c>
      <c r="F6" s="12" t="str">
        <f>'S.05.01.01 NL'!F6</f>
        <v>Spolu pobočky poisťovní z iných členských štátov</v>
      </c>
      <c r="G6" s="12" t="str">
        <f>'S.05.01.01 NL'!G6</f>
        <v>Spolu členovia SLASPO 1)</v>
      </c>
      <c r="H6" s="12" t="str">
        <f>'S.05.01.01 NL'!H6</f>
        <v>Allianz - Slovenská poisťovňa, a. s.</v>
      </c>
      <c r="I6" s="12" t="str">
        <f>'S.05.01.01 NL'!I6</f>
        <v>BNP Paribas Cardif Poisťovňa, a. s.</v>
      </c>
      <c r="J6" s="12" t="str">
        <f>'S.05.01.01 NL'!J6</f>
        <v>ČSOB Poisťovňa, a. s.</v>
      </c>
      <c r="K6" s="12" t="str">
        <f>'S.05.01.01 NL'!K6</f>
        <v>Komunálna poisťovňa a. s., Vienna Insurance Group</v>
      </c>
      <c r="L6" s="12" t="str">
        <f>'S.05.01.01 NL'!L6</f>
        <v>KOOPERATIVA poisťovňa, a. s., Vienna Insurance Group</v>
      </c>
      <c r="M6" s="12" t="str">
        <f>'S.05.01.01 NL'!M6</f>
        <v>NN Životná poisťovňa, a. s.</v>
      </c>
      <c r="N6" s="12" t="str">
        <f>'S.05.01.01 NL'!N6</f>
        <v>Union poisťovňa, a. s.</v>
      </c>
      <c r="O6" s="12" t="str">
        <f>'S.05.01.01 NL'!O6</f>
        <v>Wüstenrot poisťovňa, a. s.</v>
      </c>
      <c r="P6" s="12" t="str">
        <f>'S.05.01.01 NL'!P6</f>
        <v>Colonnade Insurance S.A., pobočka poisťovne z iného členského štátu</v>
      </c>
      <c r="Q6" s="12" t="str">
        <f>'S.05.01.01 NL'!Q6</f>
        <v xml:space="preserve">Generali Poisťovňa, pobočka poisťovne z iného členského štátu </v>
      </c>
      <c r="R6" s="12" t="str">
        <f>'S.05.01.01 NL'!R6</f>
        <v>MetLife Europe d. a. c., pobočka poisťovne z iného členského štátu</v>
      </c>
      <c r="S6" s="12" t="str">
        <f>'S.05.01.01 NL'!S6</f>
        <v xml:space="preserve">UNIQA pojišťovna, a.s., pobočka poisťovne z iného členského štátu </v>
      </c>
      <c r="T6" s="12" t="str">
        <f>'S.05.01.01 NL'!T6</f>
        <v>YOUPLUS Životná poisťovňa, pobočka poisťovne z iného členského štátu</v>
      </c>
      <c r="U6" s="12" t="str">
        <f>'S.05.01.01 NL'!U6</f>
        <v xml:space="preserve">Slovenská kancelária poisťovateľov </v>
      </c>
    </row>
    <row r="7" spans="1:21" x14ac:dyDescent="0.3">
      <c r="D7" s="17" t="s">
        <v>157</v>
      </c>
      <c r="E7" s="17" t="s">
        <v>157</v>
      </c>
      <c r="F7" s="17" t="s">
        <v>157</v>
      </c>
      <c r="G7" s="17" t="s">
        <v>157</v>
      </c>
      <c r="H7" s="17" t="s">
        <v>157</v>
      </c>
      <c r="I7" s="17" t="s">
        <v>157</v>
      </c>
      <c r="J7" s="17" t="s">
        <v>157</v>
      </c>
      <c r="K7" s="17" t="s">
        <v>157</v>
      </c>
      <c r="L7" s="17" t="s">
        <v>157</v>
      </c>
      <c r="M7" s="17" t="s">
        <v>157</v>
      </c>
      <c r="N7" s="17" t="s">
        <v>157</v>
      </c>
      <c r="O7" s="17" t="s">
        <v>157</v>
      </c>
      <c r="P7" s="17" t="s">
        <v>157</v>
      </c>
      <c r="Q7" s="17" t="s">
        <v>157</v>
      </c>
      <c r="R7" s="17" t="s">
        <v>157</v>
      </c>
      <c r="S7" s="17" t="s">
        <v>157</v>
      </c>
      <c r="T7" s="17" t="s">
        <v>157</v>
      </c>
      <c r="U7" s="17" t="s">
        <v>157</v>
      </c>
    </row>
    <row r="8" spans="1:21" x14ac:dyDescent="0.3">
      <c r="A8" s="16" t="s">
        <v>26</v>
      </c>
      <c r="B8" s="16" t="s">
        <v>27</v>
      </c>
      <c r="C8" s="17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1" x14ac:dyDescent="0.3">
      <c r="A9" s="19" t="s">
        <v>28</v>
      </c>
      <c r="B9" s="19" t="s">
        <v>29</v>
      </c>
      <c r="C9" s="17" t="s">
        <v>30</v>
      </c>
      <c r="D9" s="20">
        <f>SUM(E9,F9)</f>
        <v>0</v>
      </c>
      <c r="E9" s="20">
        <v>0</v>
      </c>
      <c r="F9" s="20">
        <v>0</v>
      </c>
      <c r="G9" s="20">
        <f>SUM(H9:U9)</f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</row>
    <row r="10" spans="1:21" x14ac:dyDescent="0.3">
      <c r="A10" s="19" t="s">
        <v>31</v>
      </c>
      <c r="B10" s="19" t="s">
        <v>32</v>
      </c>
      <c r="C10" s="17" t="s">
        <v>33</v>
      </c>
      <c r="D10" s="20">
        <f t="shared" ref="D10:D13" si="0">SUM(E10,F10)</f>
        <v>0</v>
      </c>
      <c r="E10" s="20">
        <v>0</v>
      </c>
      <c r="F10" s="20">
        <v>0</v>
      </c>
      <c r="G10" s="20">
        <f>SUM(H10:U10)</f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</row>
    <row r="11" spans="1:21" x14ac:dyDescent="0.3">
      <c r="A11" s="19" t="s">
        <v>34</v>
      </c>
      <c r="B11" s="19" t="s">
        <v>35</v>
      </c>
      <c r="C11" s="17" t="s">
        <v>36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1:21" x14ac:dyDescent="0.3">
      <c r="A12" s="19" t="s">
        <v>37</v>
      </c>
      <c r="B12" s="19" t="s">
        <v>38</v>
      </c>
      <c r="C12" s="17" t="s">
        <v>39</v>
      </c>
      <c r="D12" s="20">
        <f t="shared" si="0"/>
        <v>0</v>
      </c>
      <c r="E12" s="20">
        <v>0</v>
      </c>
      <c r="F12" s="20">
        <v>0</v>
      </c>
      <c r="G12" s="20">
        <f>SUM(H12:U12)</f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</row>
    <row r="13" spans="1:21" x14ac:dyDescent="0.3">
      <c r="A13" s="19" t="s">
        <v>40</v>
      </c>
      <c r="B13" s="19" t="s">
        <v>41</v>
      </c>
      <c r="C13" s="17" t="s">
        <v>42</v>
      </c>
      <c r="D13" s="20">
        <f t="shared" si="0"/>
        <v>0</v>
      </c>
      <c r="E13" s="20">
        <v>0</v>
      </c>
      <c r="F13" s="20">
        <v>0</v>
      </c>
      <c r="G13" s="20">
        <f>SUM(H13:U13)</f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</row>
    <row r="14" spans="1:21" x14ac:dyDescent="0.3">
      <c r="A14" s="16" t="s">
        <v>43</v>
      </c>
      <c r="B14" s="16" t="s">
        <v>44</v>
      </c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pans="1:21" x14ac:dyDescent="0.3">
      <c r="A15" s="19" t="s">
        <v>28</v>
      </c>
      <c r="B15" s="19" t="s">
        <v>29</v>
      </c>
      <c r="C15" s="17" t="s">
        <v>45</v>
      </c>
      <c r="D15" s="20">
        <f t="shared" ref="D15:D19" si="1">SUM(E15,F15)</f>
        <v>0</v>
      </c>
      <c r="E15" s="20">
        <v>0</v>
      </c>
      <c r="F15" s="20">
        <v>0</v>
      </c>
      <c r="G15" s="20">
        <f>SUM(H15:U15)</f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</row>
    <row r="16" spans="1:21" x14ac:dyDescent="0.3">
      <c r="A16" s="19" t="s">
        <v>31</v>
      </c>
      <c r="B16" s="19" t="s">
        <v>32</v>
      </c>
      <c r="C16" s="17" t="s">
        <v>46</v>
      </c>
      <c r="D16" s="20">
        <f t="shared" si="1"/>
        <v>0</v>
      </c>
      <c r="E16" s="20">
        <v>0</v>
      </c>
      <c r="F16" s="20">
        <v>0</v>
      </c>
      <c r="G16" s="20">
        <f>SUM(H16:U16)</f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</row>
    <row r="17" spans="1:21" x14ac:dyDescent="0.3">
      <c r="A17" s="19" t="s">
        <v>34</v>
      </c>
      <c r="B17" s="19" t="s">
        <v>35</v>
      </c>
      <c r="C17" s="17" t="s">
        <v>47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1" x14ac:dyDescent="0.3">
      <c r="A18" s="19" t="s">
        <v>37</v>
      </c>
      <c r="B18" s="19" t="s">
        <v>38</v>
      </c>
      <c r="C18" s="17" t="s">
        <v>48</v>
      </c>
      <c r="D18" s="20">
        <f t="shared" si="1"/>
        <v>0</v>
      </c>
      <c r="E18" s="20">
        <v>0</v>
      </c>
      <c r="F18" s="20">
        <v>0</v>
      </c>
      <c r="G18" s="20">
        <f>SUM(H18:U18)</f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</row>
    <row r="19" spans="1:21" x14ac:dyDescent="0.3">
      <c r="A19" s="19" t="s">
        <v>40</v>
      </c>
      <c r="B19" s="19" t="s">
        <v>41</v>
      </c>
      <c r="C19" s="17" t="s">
        <v>49</v>
      </c>
      <c r="D19" s="20">
        <f t="shared" si="1"/>
        <v>0</v>
      </c>
      <c r="E19" s="20">
        <v>0</v>
      </c>
      <c r="F19" s="20">
        <v>0</v>
      </c>
      <c r="G19" s="20">
        <f>SUM(H19:U19)</f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</row>
    <row r="20" spans="1:21" x14ac:dyDescent="0.3">
      <c r="A20" s="16" t="s">
        <v>50</v>
      </c>
      <c r="B20" s="16" t="s">
        <v>51</v>
      </c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1:21" x14ac:dyDescent="0.3">
      <c r="A21" s="19" t="s">
        <v>28</v>
      </c>
      <c r="B21" s="19" t="s">
        <v>29</v>
      </c>
      <c r="C21" s="17" t="s">
        <v>52</v>
      </c>
      <c r="D21" s="20">
        <f t="shared" ref="D21:D26" si="2">SUM(E21,F21)</f>
        <v>0</v>
      </c>
      <c r="E21" s="20">
        <v>0</v>
      </c>
      <c r="F21" s="20">
        <v>0</v>
      </c>
      <c r="G21" s="20">
        <f>SUM(H21:U21)</f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</row>
    <row r="22" spans="1:21" x14ac:dyDescent="0.3">
      <c r="A22" s="19" t="s">
        <v>31</v>
      </c>
      <c r="B22" s="19" t="s">
        <v>32</v>
      </c>
      <c r="C22" s="17" t="s">
        <v>53</v>
      </c>
      <c r="D22" s="20">
        <f t="shared" si="2"/>
        <v>0</v>
      </c>
      <c r="E22" s="20">
        <v>0</v>
      </c>
      <c r="F22" s="20">
        <v>0</v>
      </c>
      <c r="G22" s="20">
        <f>SUM(H22:U22)</f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</row>
    <row r="23" spans="1:21" x14ac:dyDescent="0.3">
      <c r="A23" s="19" t="s">
        <v>34</v>
      </c>
      <c r="B23" s="19" t="s">
        <v>35</v>
      </c>
      <c r="C23" s="17" t="s">
        <v>54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1:21" x14ac:dyDescent="0.3">
      <c r="A24" s="19" t="s">
        <v>37</v>
      </c>
      <c r="B24" s="19" t="s">
        <v>38</v>
      </c>
      <c r="C24" s="17" t="s">
        <v>55</v>
      </c>
      <c r="D24" s="20">
        <f t="shared" si="2"/>
        <v>0</v>
      </c>
      <c r="E24" s="20">
        <v>0</v>
      </c>
      <c r="F24" s="20">
        <v>0</v>
      </c>
      <c r="G24" s="20">
        <f>SUM(H24:U24)</f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</row>
    <row r="25" spans="1:21" x14ac:dyDescent="0.3">
      <c r="A25" s="19" t="s">
        <v>40</v>
      </c>
      <c r="B25" s="19" t="s">
        <v>41</v>
      </c>
      <c r="C25" s="17" t="s">
        <v>56</v>
      </c>
      <c r="D25" s="20">
        <f t="shared" si="2"/>
        <v>0</v>
      </c>
      <c r="E25" s="20">
        <v>0</v>
      </c>
      <c r="F25" s="20">
        <v>0</v>
      </c>
      <c r="G25" s="20">
        <f>SUM(H25:U25)</f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</row>
    <row r="26" spans="1:21" x14ac:dyDescent="0.3">
      <c r="A26" s="16" t="s">
        <v>57</v>
      </c>
      <c r="B26" s="21" t="s">
        <v>58</v>
      </c>
      <c r="C26" s="17" t="s">
        <v>59</v>
      </c>
      <c r="D26" s="20">
        <f t="shared" si="2"/>
        <v>0</v>
      </c>
      <c r="E26" s="20">
        <v>0</v>
      </c>
      <c r="F26" s="20">
        <v>0</v>
      </c>
      <c r="G26" s="20">
        <f>SUM(H26:U26)</f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</row>
    <row r="27" spans="1:21" x14ac:dyDescent="0.3">
      <c r="A27" s="22" t="s">
        <v>60</v>
      </c>
      <c r="B27" s="22" t="s">
        <v>61</v>
      </c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1:21" x14ac:dyDescent="0.3">
      <c r="A28" s="23" t="s">
        <v>28</v>
      </c>
      <c r="B28" s="23" t="s">
        <v>62</v>
      </c>
      <c r="C28" s="17" t="s">
        <v>63</v>
      </c>
      <c r="D28" s="18"/>
      <c r="E28" s="20">
        <v>0</v>
      </c>
      <c r="F28" s="18"/>
      <c r="G28" s="20">
        <f>SUM(H28:U28)</f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</row>
    <row r="29" spans="1:21" x14ac:dyDescent="0.3">
      <c r="A29" s="23" t="s">
        <v>31</v>
      </c>
      <c r="B29" s="23" t="s">
        <v>64</v>
      </c>
      <c r="C29" s="17" t="s">
        <v>65</v>
      </c>
      <c r="D29" s="18"/>
      <c r="E29" s="20">
        <v>0</v>
      </c>
      <c r="F29" s="18"/>
      <c r="G29" s="20">
        <f>SUM(H29:U29)</f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</row>
    <row r="30" spans="1:21" x14ac:dyDescent="0.3">
      <c r="A30" s="23" t="s">
        <v>34</v>
      </c>
      <c r="B30" s="23" t="s">
        <v>66</v>
      </c>
      <c r="C30" s="17" t="s">
        <v>67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spans="1:21" x14ac:dyDescent="0.3">
      <c r="A31" s="23" t="s">
        <v>37</v>
      </c>
      <c r="B31" s="23" t="s">
        <v>68</v>
      </c>
      <c r="C31" s="17" t="s">
        <v>69</v>
      </c>
      <c r="D31" s="18"/>
      <c r="E31" s="20">
        <v>0</v>
      </c>
      <c r="F31" s="18"/>
      <c r="G31" s="20">
        <f>SUM(H31:U31)</f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</row>
    <row r="32" spans="1:21" x14ac:dyDescent="0.3">
      <c r="A32" s="23" t="s">
        <v>40</v>
      </c>
      <c r="B32" s="23" t="s">
        <v>70</v>
      </c>
      <c r="C32" s="17" t="s">
        <v>71</v>
      </c>
      <c r="D32" s="18"/>
      <c r="E32" s="20">
        <v>0</v>
      </c>
      <c r="F32" s="18"/>
      <c r="G32" s="20">
        <f>SUM(H32:U32)</f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</row>
    <row r="33" spans="1:21" x14ac:dyDescent="0.3">
      <c r="A33" s="22" t="s">
        <v>72</v>
      </c>
      <c r="B33" s="22" t="s">
        <v>73</v>
      </c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1:21" x14ac:dyDescent="0.3">
      <c r="A34" s="23" t="s">
        <v>28</v>
      </c>
      <c r="B34" s="23" t="s">
        <v>62</v>
      </c>
      <c r="C34" s="17" t="s">
        <v>74</v>
      </c>
      <c r="D34" s="18"/>
      <c r="E34" s="20">
        <v>0</v>
      </c>
      <c r="F34" s="18"/>
      <c r="G34" s="20">
        <f>SUM(H34:U34)</f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</row>
    <row r="35" spans="1:21" x14ac:dyDescent="0.3">
      <c r="A35" s="23" t="s">
        <v>31</v>
      </c>
      <c r="B35" s="23" t="s">
        <v>64</v>
      </c>
      <c r="C35" s="17" t="s">
        <v>75</v>
      </c>
      <c r="D35" s="18"/>
      <c r="E35" s="20">
        <v>0</v>
      </c>
      <c r="F35" s="18"/>
      <c r="G35" s="20">
        <f>SUM(H35:U35)</f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</row>
    <row r="36" spans="1:21" x14ac:dyDescent="0.3">
      <c r="A36" s="23" t="s">
        <v>34</v>
      </c>
      <c r="B36" s="23" t="s">
        <v>66</v>
      </c>
      <c r="C36" s="17" t="s">
        <v>76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</row>
    <row r="37" spans="1:21" x14ac:dyDescent="0.3">
      <c r="A37" s="23" t="s">
        <v>37</v>
      </c>
      <c r="B37" s="23" t="s">
        <v>68</v>
      </c>
      <c r="C37" s="17" t="s">
        <v>77</v>
      </c>
      <c r="D37" s="18"/>
      <c r="E37" s="20">
        <v>0</v>
      </c>
      <c r="F37" s="18"/>
      <c r="G37" s="20">
        <f>SUM(H37:U37)</f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</row>
    <row r="38" spans="1:21" x14ac:dyDescent="0.3">
      <c r="A38" s="23" t="s">
        <v>40</v>
      </c>
      <c r="B38" s="23" t="s">
        <v>70</v>
      </c>
      <c r="C38" s="17" t="s">
        <v>78</v>
      </c>
      <c r="D38" s="18"/>
      <c r="E38" s="20">
        <v>0</v>
      </c>
      <c r="F38" s="18"/>
      <c r="G38" s="20">
        <f>SUM(H38:U38)</f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</row>
    <row r="39" spans="1:21" x14ac:dyDescent="0.3">
      <c r="A39" s="22" t="s">
        <v>79</v>
      </c>
      <c r="B39" s="22" t="s">
        <v>80</v>
      </c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</row>
    <row r="40" spans="1:21" x14ac:dyDescent="0.3">
      <c r="A40" s="23" t="s">
        <v>28</v>
      </c>
      <c r="B40" s="23" t="s">
        <v>62</v>
      </c>
      <c r="C40" s="17" t="s">
        <v>81</v>
      </c>
      <c r="D40" s="18"/>
      <c r="E40" s="20">
        <v>0</v>
      </c>
      <c r="F40" s="18"/>
      <c r="G40" s="20">
        <f>SUM(H40:U40)</f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</row>
    <row r="41" spans="1:21" x14ac:dyDescent="0.3">
      <c r="A41" s="23" t="s">
        <v>31</v>
      </c>
      <c r="B41" s="23" t="s">
        <v>64</v>
      </c>
      <c r="C41" s="17" t="s">
        <v>82</v>
      </c>
      <c r="D41" s="18"/>
      <c r="E41" s="20">
        <v>0</v>
      </c>
      <c r="F41" s="18"/>
      <c r="G41" s="20">
        <f>SUM(H41:U41)</f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</row>
    <row r="42" spans="1:21" x14ac:dyDescent="0.3">
      <c r="A42" s="23" t="s">
        <v>34</v>
      </c>
      <c r="B42" s="23" t="s">
        <v>66</v>
      </c>
      <c r="C42" s="17" t="s">
        <v>83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</row>
    <row r="43" spans="1:21" x14ac:dyDescent="0.3">
      <c r="A43" s="23" t="s">
        <v>37</v>
      </c>
      <c r="B43" s="23" t="s">
        <v>68</v>
      </c>
      <c r="C43" s="17" t="s">
        <v>84</v>
      </c>
      <c r="D43" s="18"/>
      <c r="E43" s="20">
        <v>0</v>
      </c>
      <c r="F43" s="18"/>
      <c r="G43" s="20">
        <f>SUM(H43:U43)</f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</row>
    <row r="44" spans="1:21" x14ac:dyDescent="0.3">
      <c r="A44" s="23" t="s">
        <v>40</v>
      </c>
      <c r="B44" s="23" t="s">
        <v>70</v>
      </c>
      <c r="C44" s="17" t="s">
        <v>85</v>
      </c>
      <c r="D44" s="18"/>
      <c r="E44" s="20">
        <v>0</v>
      </c>
      <c r="F44" s="18"/>
      <c r="G44" s="20">
        <f>SUM(H44:U44)</f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</row>
    <row r="45" spans="1:21" x14ac:dyDescent="0.3">
      <c r="A45" s="22" t="s">
        <v>86</v>
      </c>
      <c r="B45" s="22" t="s">
        <v>87</v>
      </c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1:21" x14ac:dyDescent="0.3">
      <c r="A46" s="23" t="s">
        <v>28</v>
      </c>
      <c r="B46" s="23" t="s">
        <v>62</v>
      </c>
      <c r="C46" s="17" t="s">
        <v>88</v>
      </c>
      <c r="D46" s="18"/>
      <c r="E46" s="20">
        <v>0</v>
      </c>
      <c r="F46" s="18"/>
      <c r="G46" s="20">
        <f>SUM(H46:U46)</f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</row>
    <row r="47" spans="1:21" x14ac:dyDescent="0.3">
      <c r="A47" s="23" t="s">
        <v>31</v>
      </c>
      <c r="B47" s="23" t="s">
        <v>64</v>
      </c>
      <c r="C47" s="17" t="s">
        <v>89</v>
      </c>
      <c r="D47" s="18"/>
      <c r="E47" s="20">
        <v>0</v>
      </c>
      <c r="F47" s="18"/>
      <c r="G47" s="20">
        <f>SUM(H47:U47)</f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</row>
    <row r="48" spans="1:21" x14ac:dyDescent="0.3">
      <c r="A48" s="23" t="s">
        <v>34</v>
      </c>
      <c r="B48" s="23" t="s">
        <v>66</v>
      </c>
      <c r="C48" s="17" t="s">
        <v>90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1:21" x14ac:dyDescent="0.3">
      <c r="A49" s="23" t="s">
        <v>37</v>
      </c>
      <c r="B49" s="23" t="s">
        <v>68</v>
      </c>
      <c r="C49" s="17" t="s">
        <v>91</v>
      </c>
      <c r="D49" s="18"/>
      <c r="E49" s="20">
        <v>0</v>
      </c>
      <c r="F49" s="18"/>
      <c r="G49" s="20">
        <f>SUM(H49:U49)</f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</row>
    <row r="50" spans="1:21" x14ac:dyDescent="0.3">
      <c r="A50" s="23" t="s">
        <v>40</v>
      </c>
      <c r="B50" s="23" t="s">
        <v>70</v>
      </c>
      <c r="C50" s="17" t="s">
        <v>92</v>
      </c>
      <c r="D50" s="18"/>
      <c r="E50" s="20">
        <v>0</v>
      </c>
      <c r="F50" s="18"/>
      <c r="G50" s="20">
        <f>SUM(H50:U50)</f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</row>
    <row r="51" spans="1:21" x14ac:dyDescent="0.3">
      <c r="A51" s="22" t="s">
        <v>93</v>
      </c>
      <c r="B51" s="22" t="s">
        <v>94</v>
      </c>
      <c r="C51" s="17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</row>
    <row r="52" spans="1:21" x14ac:dyDescent="0.3">
      <c r="A52" s="23" t="s">
        <v>28</v>
      </c>
      <c r="B52" s="23" t="s">
        <v>62</v>
      </c>
      <c r="C52" s="17" t="s">
        <v>95</v>
      </c>
      <c r="D52" s="18"/>
      <c r="E52" s="20">
        <v>0</v>
      </c>
      <c r="F52" s="18"/>
      <c r="G52" s="20">
        <f>SUM(H52:U52)</f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</row>
    <row r="53" spans="1:21" x14ac:dyDescent="0.3">
      <c r="A53" s="23" t="s">
        <v>31</v>
      </c>
      <c r="B53" s="23" t="s">
        <v>64</v>
      </c>
      <c r="C53" s="17" t="s">
        <v>96</v>
      </c>
      <c r="D53" s="18"/>
      <c r="E53" s="20">
        <v>0</v>
      </c>
      <c r="F53" s="18"/>
      <c r="G53" s="20">
        <f>SUM(H53:U53)</f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</row>
    <row r="54" spans="1:21" x14ac:dyDescent="0.3">
      <c r="A54" s="23" t="s">
        <v>34</v>
      </c>
      <c r="B54" s="23" t="s">
        <v>66</v>
      </c>
      <c r="C54" s="17" t="s">
        <v>97</v>
      </c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</row>
    <row r="55" spans="1:21" x14ac:dyDescent="0.3">
      <c r="A55" s="23" t="s">
        <v>37</v>
      </c>
      <c r="B55" s="23" t="s">
        <v>68</v>
      </c>
      <c r="C55" s="17" t="s">
        <v>98</v>
      </c>
      <c r="D55" s="18"/>
      <c r="E55" s="20">
        <v>0</v>
      </c>
      <c r="F55" s="18"/>
      <c r="G55" s="20">
        <f>SUM(H55:U55)</f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0">
        <v>0</v>
      </c>
      <c r="T55" s="20">
        <v>0</v>
      </c>
      <c r="U55" s="20">
        <v>0</v>
      </c>
    </row>
    <row r="56" spans="1:21" x14ac:dyDescent="0.3">
      <c r="A56" s="23" t="s">
        <v>40</v>
      </c>
      <c r="B56" s="23" t="s">
        <v>70</v>
      </c>
      <c r="C56" s="17" t="s">
        <v>99</v>
      </c>
      <c r="D56" s="18"/>
      <c r="E56" s="20">
        <v>0</v>
      </c>
      <c r="F56" s="18"/>
      <c r="G56" s="20">
        <f>SUM(H56:U56)</f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20">
        <v>0</v>
      </c>
    </row>
    <row r="57" spans="1:21" x14ac:dyDescent="0.3">
      <c r="A57" s="16" t="s">
        <v>100</v>
      </c>
      <c r="B57" s="16" t="s">
        <v>101</v>
      </c>
      <c r="C57" s="17" t="s">
        <v>102</v>
      </c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</row>
    <row r="58" spans="1:21" x14ac:dyDescent="0.3">
      <c r="A58" s="16" t="s">
        <v>103</v>
      </c>
      <c r="B58" s="16" t="s">
        <v>104</v>
      </c>
      <c r="C58" s="17" t="s">
        <v>105</v>
      </c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</row>
    <row r="59" spans="1:21" x14ac:dyDescent="0.3">
      <c r="C59" s="25"/>
      <c r="D59" s="25"/>
      <c r="E59" s="6"/>
      <c r="F59" s="6"/>
    </row>
    <row r="60" spans="1:21" x14ac:dyDescent="0.3">
      <c r="A60" s="26" t="s">
        <v>106</v>
      </c>
      <c r="B60" s="26"/>
      <c r="C60" s="25"/>
      <c r="D60" s="25"/>
      <c r="E60" s="5"/>
      <c r="F60" s="5"/>
      <c r="H60" s="6"/>
    </row>
    <row r="61" spans="1:21" x14ac:dyDescent="0.3">
      <c r="A61" s="27" t="s">
        <v>107</v>
      </c>
      <c r="B61" s="27"/>
      <c r="C61" s="25"/>
      <c r="D61" s="25"/>
      <c r="E61" s="6"/>
      <c r="F61" s="6"/>
      <c r="G61" s="6"/>
      <c r="H61" s="6"/>
    </row>
    <row r="62" spans="1:21" x14ac:dyDescent="0.3">
      <c r="A62" s="26" t="s">
        <v>158</v>
      </c>
      <c r="B62" s="26"/>
      <c r="E62" s="6"/>
      <c r="F62" s="6"/>
      <c r="G62" s="6"/>
      <c r="H62" s="4"/>
    </row>
    <row r="63" spans="1:21" x14ac:dyDescent="0.3">
      <c r="E63" s="6"/>
      <c r="F63" s="6"/>
      <c r="G63" s="6"/>
      <c r="H63" s="6"/>
    </row>
    <row r="64" spans="1:21" x14ac:dyDescent="0.3">
      <c r="A64" s="29" t="str">
        <f>'S.05.01.01 NL'!A64</f>
        <v xml:space="preserve">1) V súčte za členov SLASPO sú zahrnuté údaje v rozsahu, ktorý členovia poslali SLASPO </v>
      </c>
      <c r="B64" s="29"/>
      <c r="E64" s="6"/>
      <c r="F64" s="6"/>
      <c r="G64" s="6"/>
      <c r="H64" s="6"/>
    </row>
    <row r="65" spans="1:21" x14ac:dyDescent="0.3">
      <c r="A65" s="29" t="str">
        <f>'S.05.01.01 NL'!A65</f>
        <v>2)SKP a  Pobočky poisťovní z iných členkých štátov nezostavujú výkaz v plnom rozsahu (väčšinou nemajú vyplnené riadky R0610-R1100)</v>
      </c>
      <c r="E65" s="5"/>
      <c r="F65" s="5"/>
      <c r="H65" s="6"/>
    </row>
    <row r="66" spans="1:21" x14ac:dyDescent="0.3">
      <c r="E66" s="5"/>
      <c r="F66" s="5"/>
      <c r="H66" s="6"/>
    </row>
    <row r="67" spans="1:21" x14ac:dyDescent="0.3">
      <c r="E67" s="5"/>
      <c r="F67" s="5"/>
      <c r="H67" s="6"/>
    </row>
    <row r="68" spans="1:21" x14ac:dyDescent="0.3">
      <c r="E68" s="5"/>
      <c r="F68" s="5"/>
      <c r="H68" s="6"/>
    </row>
    <row r="69" spans="1:21" x14ac:dyDescent="0.3">
      <c r="E69" s="5"/>
      <c r="F69" s="5"/>
      <c r="H69" s="6"/>
    </row>
    <row r="70" spans="1:21" x14ac:dyDescent="0.3">
      <c r="E70" s="6"/>
      <c r="F70" s="6"/>
    </row>
    <row r="71" spans="1:21" x14ac:dyDescent="0.3">
      <c r="E71" s="6"/>
      <c r="F71" s="6"/>
    </row>
    <row r="72" spans="1:21" x14ac:dyDescent="0.3">
      <c r="E72" s="6"/>
      <c r="F72" s="6"/>
    </row>
    <row r="73" spans="1:21" x14ac:dyDescent="0.3">
      <c r="E73" s="6"/>
      <c r="F73" s="6"/>
    </row>
    <row r="74" spans="1:21" x14ac:dyDescent="0.3">
      <c r="E74" s="6"/>
      <c r="F74" s="6"/>
    </row>
    <row r="75" spans="1:21" x14ac:dyDescent="0.3">
      <c r="E75" s="6"/>
      <c r="F75" s="6"/>
    </row>
    <row r="76" spans="1:21" x14ac:dyDescent="0.3">
      <c r="E76" s="6"/>
      <c r="F76" s="6"/>
    </row>
    <row r="77" spans="1:21" s="5" customFormat="1" x14ac:dyDescent="0.3">
      <c r="A77" s="6"/>
      <c r="B77" s="6"/>
      <c r="C77" s="6"/>
      <c r="D77" s="6"/>
      <c r="E77" s="6"/>
      <c r="F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</sheetData>
  <pageMargins left="0.7" right="0.7" top="0.75" bottom="0.75" header="0.3" footer="0.3"/>
  <pageSetup paperSize="9"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B1562-522F-4891-8329-D167716862C7}">
  <sheetPr>
    <tabColor rgb="FFFFC000"/>
  </sheetPr>
  <dimension ref="A1:U77"/>
  <sheetViews>
    <sheetView showGridLines="0" topLeftCell="I1" zoomScale="99" zoomScaleNormal="99" zoomScaleSheetLayoutView="40" workbookViewId="0">
      <selection activeCell="D9" sqref="D9:U58"/>
    </sheetView>
  </sheetViews>
  <sheetFormatPr defaultColWidth="11.44140625" defaultRowHeight="14.4" x14ac:dyDescent="0.3"/>
  <cols>
    <col min="1" max="2" width="48.5546875" style="6" customWidth="1"/>
    <col min="3" max="3" width="11.77734375" style="6" customWidth="1"/>
    <col min="4" max="4" width="19.21875" style="6" customWidth="1"/>
    <col min="5" max="6" width="20.77734375" style="4" customWidth="1"/>
    <col min="7" max="8" width="20.77734375" style="5" customWidth="1"/>
    <col min="9" max="21" width="20.77734375" style="6" customWidth="1"/>
    <col min="22" max="16384" width="11.44140625" style="6"/>
  </cols>
  <sheetData>
    <row r="1" spans="1:21" x14ac:dyDescent="0.3">
      <c r="A1" s="1" t="s">
        <v>0</v>
      </c>
      <c r="B1" s="1" t="str">
        <f>'S.05.01.01 NL'!B1</f>
        <v>Obdobie</v>
      </c>
      <c r="C1" s="35">
        <f>'S.05.01.01 NL'!C1</f>
        <v>45657</v>
      </c>
      <c r="D1" s="35"/>
    </row>
    <row r="2" spans="1:21" x14ac:dyDescent="0.3">
      <c r="A2" s="7" t="s">
        <v>2</v>
      </c>
      <c r="B2" s="7" t="s">
        <v>3</v>
      </c>
      <c r="C2" s="8"/>
      <c r="D2" s="8"/>
    </row>
    <row r="3" spans="1:21" x14ac:dyDescent="0.3">
      <c r="A3" s="9"/>
      <c r="B3" s="9"/>
      <c r="C3" s="8"/>
      <c r="D3" s="8"/>
    </row>
    <row r="4" spans="1:21" x14ac:dyDescent="0.3">
      <c r="A4" s="7" t="s">
        <v>4</v>
      </c>
      <c r="B4" s="7" t="s">
        <v>5</v>
      </c>
      <c r="C4" s="8"/>
      <c r="D4" s="8"/>
    </row>
    <row r="5" spans="1:21" x14ac:dyDescent="0.3">
      <c r="A5" s="11" t="s">
        <v>159</v>
      </c>
      <c r="B5" s="11" t="s">
        <v>160</v>
      </c>
      <c r="C5" s="8"/>
      <c r="D5" s="8"/>
    </row>
    <row r="6" spans="1:21" ht="57.6" x14ac:dyDescent="0.3">
      <c r="D6" s="12" t="str">
        <f>'S.05.01.01 NL'!D6</f>
        <v>Spolu poisťovne a pobočky poisťovní z iných členských štátov</v>
      </c>
      <c r="E6" s="12" t="str">
        <f>'S.05.01.01 NL'!E6</f>
        <v xml:space="preserve">Spolu poisťovne </v>
      </c>
      <c r="F6" s="12" t="str">
        <f>'S.05.01.01 NL'!F6</f>
        <v>Spolu pobočky poisťovní z iných členských štátov</v>
      </c>
      <c r="G6" s="12" t="str">
        <f>'S.05.01.01 NL'!G6</f>
        <v>Spolu členovia SLASPO 1)</v>
      </c>
      <c r="H6" s="12" t="str">
        <f>'S.05.01.01 NL'!H6</f>
        <v>Allianz - Slovenská poisťovňa, a. s.</v>
      </c>
      <c r="I6" s="12" t="str">
        <f>'S.05.01.01 NL'!I6</f>
        <v>BNP Paribas Cardif Poisťovňa, a. s.</v>
      </c>
      <c r="J6" s="12" t="str">
        <f>'S.05.01.01 NL'!J6</f>
        <v>ČSOB Poisťovňa, a. s.</v>
      </c>
      <c r="K6" s="12" t="str">
        <f>'S.05.01.01 NL'!K6</f>
        <v>Komunálna poisťovňa a. s., Vienna Insurance Group</v>
      </c>
      <c r="L6" s="12" t="str">
        <f>'S.05.01.01 NL'!L6</f>
        <v>KOOPERATIVA poisťovňa, a. s., Vienna Insurance Group</v>
      </c>
      <c r="M6" s="12" t="str">
        <f>'S.05.01.01 NL'!M6</f>
        <v>NN Životná poisťovňa, a. s.</v>
      </c>
      <c r="N6" s="12" t="str">
        <f>'S.05.01.01 NL'!N6</f>
        <v>Union poisťovňa, a. s.</v>
      </c>
      <c r="O6" s="12" t="str">
        <f>'S.05.01.01 NL'!O6</f>
        <v>Wüstenrot poisťovňa, a. s.</v>
      </c>
      <c r="P6" s="12" t="str">
        <f>'S.05.01.01 NL'!P6</f>
        <v>Colonnade Insurance S.A., pobočka poisťovne z iného členského štátu</v>
      </c>
      <c r="Q6" s="12" t="str">
        <f>'S.05.01.01 NL'!Q6</f>
        <v xml:space="preserve">Generali Poisťovňa, pobočka poisťovne z iného členského štátu </v>
      </c>
      <c r="R6" s="12" t="str">
        <f>'S.05.01.01 NL'!R6</f>
        <v>MetLife Europe d. a. c., pobočka poisťovne z iného členského štátu</v>
      </c>
      <c r="S6" s="12" t="str">
        <f>'S.05.01.01 NL'!S6</f>
        <v xml:space="preserve">UNIQA pojišťovna, a.s., pobočka poisťovne z iného členského štátu </v>
      </c>
      <c r="T6" s="12" t="str">
        <f>'S.05.01.01 NL'!T6</f>
        <v>YOUPLUS Životná poisťovňa, pobočka poisťovne z iného členského štátu</v>
      </c>
      <c r="U6" s="12" t="str">
        <f>'S.05.01.01 NL'!U6</f>
        <v xml:space="preserve">Slovenská kancelária poisťovateľov </v>
      </c>
    </row>
    <row r="7" spans="1:21" x14ac:dyDescent="0.3">
      <c r="D7" s="17" t="s">
        <v>161</v>
      </c>
      <c r="E7" s="17" t="s">
        <v>161</v>
      </c>
      <c r="F7" s="17" t="s">
        <v>161</v>
      </c>
      <c r="G7" s="17" t="s">
        <v>161</v>
      </c>
      <c r="H7" s="17" t="s">
        <v>161</v>
      </c>
      <c r="I7" s="17" t="s">
        <v>161</v>
      </c>
      <c r="J7" s="17" t="s">
        <v>161</v>
      </c>
      <c r="K7" s="17" t="s">
        <v>161</v>
      </c>
      <c r="L7" s="17" t="s">
        <v>161</v>
      </c>
      <c r="M7" s="17" t="s">
        <v>161</v>
      </c>
      <c r="N7" s="17" t="s">
        <v>161</v>
      </c>
      <c r="O7" s="17" t="s">
        <v>161</v>
      </c>
      <c r="P7" s="17" t="s">
        <v>161</v>
      </c>
      <c r="Q7" s="17" t="s">
        <v>161</v>
      </c>
      <c r="R7" s="17" t="s">
        <v>161</v>
      </c>
      <c r="S7" s="17" t="s">
        <v>161</v>
      </c>
      <c r="T7" s="17" t="s">
        <v>161</v>
      </c>
      <c r="U7" s="17" t="s">
        <v>161</v>
      </c>
    </row>
    <row r="8" spans="1:21" x14ac:dyDescent="0.3">
      <c r="A8" s="16" t="s">
        <v>26</v>
      </c>
      <c r="B8" s="16" t="s">
        <v>27</v>
      </c>
      <c r="C8" s="17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1" x14ac:dyDescent="0.3">
      <c r="A9" s="19" t="s">
        <v>28</v>
      </c>
      <c r="B9" s="19" t="s">
        <v>29</v>
      </c>
      <c r="C9" s="17" t="s">
        <v>30</v>
      </c>
      <c r="D9" s="20">
        <v>453537943.75999999</v>
      </c>
      <c r="E9" s="20">
        <v>346454428.04000002</v>
      </c>
      <c r="F9" s="20">
        <v>107083515.72</v>
      </c>
      <c r="G9" s="20">
        <v>453544296.16600001</v>
      </c>
      <c r="H9" s="20">
        <v>93318146.499999955</v>
      </c>
      <c r="I9" s="20">
        <v>0</v>
      </c>
      <c r="J9" s="20">
        <v>26610541.48</v>
      </c>
      <c r="K9" s="20">
        <v>35320316.890000001</v>
      </c>
      <c r="L9" s="20">
        <v>142860298.86000001</v>
      </c>
      <c r="M9" s="20">
        <v>0</v>
      </c>
      <c r="N9" s="20">
        <v>26450587.926000006</v>
      </c>
      <c r="O9" s="20">
        <v>21894536.789999999</v>
      </c>
      <c r="P9" s="20">
        <v>0</v>
      </c>
      <c r="Q9" s="20">
        <v>61781572.719999999</v>
      </c>
      <c r="R9" s="20">
        <v>0</v>
      </c>
      <c r="S9" s="20">
        <v>45301943</v>
      </c>
      <c r="T9" s="20">
        <v>0</v>
      </c>
      <c r="U9" s="20">
        <v>6352</v>
      </c>
    </row>
    <row r="10" spans="1:21" x14ac:dyDescent="0.3">
      <c r="A10" s="19" t="s">
        <v>31</v>
      </c>
      <c r="B10" s="19" t="s">
        <v>32</v>
      </c>
      <c r="C10" s="17" t="s">
        <v>33</v>
      </c>
      <c r="D10" s="20">
        <v>13512.65</v>
      </c>
      <c r="E10" s="20">
        <v>13512.65</v>
      </c>
      <c r="F10" s="20">
        <v>0</v>
      </c>
      <c r="G10" s="20">
        <v>13512.65</v>
      </c>
      <c r="H10" s="20">
        <v>0</v>
      </c>
      <c r="I10" s="20">
        <v>0</v>
      </c>
      <c r="J10" s="20">
        <v>0</v>
      </c>
      <c r="K10" s="20">
        <v>0</v>
      </c>
      <c r="L10" s="20">
        <v>13512.65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</row>
    <row r="11" spans="1:21" x14ac:dyDescent="0.3">
      <c r="A11" s="19" t="s">
        <v>34</v>
      </c>
      <c r="B11" s="19" t="s">
        <v>35</v>
      </c>
      <c r="C11" s="17" t="s">
        <v>36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1:21" x14ac:dyDescent="0.3">
      <c r="A12" s="19" t="s">
        <v>37</v>
      </c>
      <c r="B12" s="19" t="s">
        <v>38</v>
      </c>
      <c r="C12" s="17" t="s">
        <v>39</v>
      </c>
      <c r="D12" s="20">
        <v>137775497.10999998</v>
      </c>
      <c r="E12" s="20">
        <v>93954680.649999991</v>
      </c>
      <c r="F12" s="20">
        <v>43820816.460000001</v>
      </c>
      <c r="G12" s="20">
        <v>137775497.06999999</v>
      </c>
      <c r="H12" s="20">
        <v>4135029.76</v>
      </c>
      <c r="I12" s="20">
        <v>0</v>
      </c>
      <c r="J12" s="20">
        <v>689199.54</v>
      </c>
      <c r="K12" s="20">
        <v>17956989.190000001</v>
      </c>
      <c r="L12" s="20">
        <v>69748804.579999998</v>
      </c>
      <c r="M12" s="20">
        <v>0</v>
      </c>
      <c r="N12" s="20">
        <v>734042.42</v>
      </c>
      <c r="O12" s="20">
        <v>690615.12</v>
      </c>
      <c r="P12" s="20">
        <v>0</v>
      </c>
      <c r="Q12" s="20">
        <v>24182625.459999997</v>
      </c>
      <c r="R12" s="20">
        <v>0</v>
      </c>
      <c r="S12" s="20">
        <v>19638191</v>
      </c>
      <c r="T12" s="20">
        <v>0</v>
      </c>
      <c r="U12" s="20">
        <v>0</v>
      </c>
    </row>
    <row r="13" spans="1:21" x14ac:dyDescent="0.3">
      <c r="A13" s="19" t="s">
        <v>40</v>
      </c>
      <c r="B13" s="19" t="s">
        <v>41</v>
      </c>
      <c r="C13" s="17" t="s">
        <v>42</v>
      </c>
      <c r="D13" s="20">
        <v>315775960.30000001</v>
      </c>
      <c r="E13" s="20">
        <v>252513261.03999999</v>
      </c>
      <c r="F13" s="20">
        <v>63262699.259999998</v>
      </c>
      <c r="G13" s="20">
        <v>315775959.74599993</v>
      </c>
      <c r="H13" s="20">
        <v>89183116.73999995</v>
      </c>
      <c r="I13" s="20">
        <v>0</v>
      </c>
      <c r="J13" s="20">
        <v>25921341.940000001</v>
      </c>
      <c r="K13" s="20">
        <v>17363327.699999999</v>
      </c>
      <c r="L13" s="20">
        <v>73125006.930000007</v>
      </c>
      <c r="M13" s="20">
        <v>0</v>
      </c>
      <c r="N13" s="20">
        <v>25716545.506000005</v>
      </c>
      <c r="O13" s="20">
        <v>21203921.669999998</v>
      </c>
      <c r="P13" s="20">
        <v>0</v>
      </c>
      <c r="Q13" s="20">
        <v>37598947.260000005</v>
      </c>
      <c r="R13" s="20">
        <v>0</v>
      </c>
      <c r="S13" s="20">
        <v>25663752</v>
      </c>
      <c r="T13" s="20">
        <v>0</v>
      </c>
      <c r="U13" s="20">
        <v>0</v>
      </c>
    </row>
    <row r="14" spans="1:21" x14ac:dyDescent="0.3">
      <c r="A14" s="16" t="s">
        <v>43</v>
      </c>
      <c r="B14" s="16" t="s">
        <v>44</v>
      </c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pans="1:21" x14ac:dyDescent="0.3">
      <c r="A15" s="19" t="s">
        <v>28</v>
      </c>
      <c r="B15" s="19" t="s">
        <v>29</v>
      </c>
      <c r="C15" s="17" t="s">
        <v>45</v>
      </c>
      <c r="D15" s="20">
        <v>433626584.13</v>
      </c>
      <c r="E15" s="20">
        <v>329481862.57999998</v>
      </c>
      <c r="F15" s="20">
        <v>104144721.55</v>
      </c>
      <c r="G15" s="20">
        <v>433632936.66759998</v>
      </c>
      <c r="H15" s="20">
        <v>87962927.789999962</v>
      </c>
      <c r="I15" s="20">
        <v>0</v>
      </c>
      <c r="J15" s="20">
        <v>26893153.48</v>
      </c>
      <c r="K15" s="20">
        <v>34281280.439999998</v>
      </c>
      <c r="L15" s="20">
        <v>135669302.63999999</v>
      </c>
      <c r="M15" s="20">
        <v>0</v>
      </c>
      <c r="N15" s="20">
        <v>26245613.057600018</v>
      </c>
      <c r="O15" s="20">
        <v>18429585.710000001</v>
      </c>
      <c r="P15" s="20">
        <v>0</v>
      </c>
      <c r="Q15" s="20">
        <v>60024506.549999997</v>
      </c>
      <c r="R15" s="20">
        <v>0</v>
      </c>
      <c r="S15" s="20">
        <v>44120215</v>
      </c>
      <c r="T15" s="20">
        <v>0</v>
      </c>
      <c r="U15" s="20">
        <v>6352</v>
      </c>
    </row>
    <row r="16" spans="1:21" x14ac:dyDescent="0.3">
      <c r="A16" s="19" t="s">
        <v>31</v>
      </c>
      <c r="B16" s="19" t="s">
        <v>32</v>
      </c>
      <c r="C16" s="17" t="s">
        <v>46</v>
      </c>
      <c r="D16" s="20">
        <v>13512.65</v>
      </c>
      <c r="E16" s="20">
        <v>13512.65</v>
      </c>
      <c r="F16" s="20">
        <v>0</v>
      </c>
      <c r="G16" s="20">
        <v>13512.65</v>
      </c>
      <c r="H16" s="20">
        <v>0</v>
      </c>
      <c r="I16" s="20">
        <v>0</v>
      </c>
      <c r="J16" s="20">
        <v>0</v>
      </c>
      <c r="K16" s="20">
        <v>0</v>
      </c>
      <c r="L16" s="20">
        <v>13512.65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</row>
    <row r="17" spans="1:21" x14ac:dyDescent="0.3">
      <c r="A17" s="19" t="s">
        <v>34</v>
      </c>
      <c r="B17" s="19" t="s">
        <v>35</v>
      </c>
      <c r="C17" s="17" t="s">
        <v>47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1" x14ac:dyDescent="0.3">
      <c r="A18" s="19" t="s">
        <v>37</v>
      </c>
      <c r="B18" s="19" t="s">
        <v>38</v>
      </c>
      <c r="C18" s="17" t="s">
        <v>48</v>
      </c>
      <c r="D18" s="20">
        <v>132971533.16</v>
      </c>
      <c r="E18" s="20">
        <v>89614575.900000006</v>
      </c>
      <c r="F18" s="20">
        <v>43356957.259999998</v>
      </c>
      <c r="G18" s="20">
        <v>132971533.03999999</v>
      </c>
      <c r="H18" s="20">
        <v>4118787.68</v>
      </c>
      <c r="I18" s="20">
        <v>0</v>
      </c>
      <c r="J18" s="20">
        <v>689199.54</v>
      </c>
      <c r="K18" s="20">
        <v>17402484.030000001</v>
      </c>
      <c r="L18" s="20">
        <v>66175418.700000003</v>
      </c>
      <c r="M18" s="20">
        <v>0</v>
      </c>
      <c r="N18" s="20">
        <v>721226.34</v>
      </c>
      <c r="O18" s="20">
        <v>507459.49</v>
      </c>
      <c r="P18" s="20">
        <v>0</v>
      </c>
      <c r="Q18" s="20">
        <v>24184256.259999998</v>
      </c>
      <c r="R18" s="20">
        <v>0</v>
      </c>
      <c r="S18" s="20">
        <v>19172701</v>
      </c>
      <c r="T18" s="20">
        <v>0</v>
      </c>
      <c r="U18" s="20">
        <v>0</v>
      </c>
    </row>
    <row r="19" spans="1:21" x14ac:dyDescent="0.3">
      <c r="A19" s="19" t="s">
        <v>40</v>
      </c>
      <c r="B19" s="19" t="s">
        <v>41</v>
      </c>
      <c r="C19" s="17" t="s">
        <v>49</v>
      </c>
      <c r="D19" s="20">
        <v>300668564.62</v>
      </c>
      <c r="E19" s="20">
        <v>239880800.33000001</v>
      </c>
      <c r="F19" s="20">
        <v>60787764.289999999</v>
      </c>
      <c r="G19" s="20">
        <v>300668564.27759999</v>
      </c>
      <c r="H19" s="20">
        <v>83844140.109999955</v>
      </c>
      <c r="I19" s="20">
        <v>0</v>
      </c>
      <c r="J19" s="20">
        <v>26203953.940000001</v>
      </c>
      <c r="K19" s="20">
        <v>16878796.41</v>
      </c>
      <c r="L19" s="20">
        <v>69507396.590000004</v>
      </c>
      <c r="M19" s="20">
        <v>0</v>
      </c>
      <c r="N19" s="20">
        <v>25524386.717600018</v>
      </c>
      <c r="O19" s="20">
        <v>17922126.220000003</v>
      </c>
      <c r="P19" s="20">
        <v>0</v>
      </c>
      <c r="Q19" s="20">
        <v>35840250.289999999</v>
      </c>
      <c r="R19" s="20">
        <v>0</v>
      </c>
      <c r="S19" s="20">
        <v>24947514</v>
      </c>
      <c r="T19" s="20">
        <v>0</v>
      </c>
      <c r="U19" s="20">
        <v>0</v>
      </c>
    </row>
    <row r="20" spans="1:21" x14ac:dyDescent="0.3">
      <c r="A20" s="16" t="s">
        <v>50</v>
      </c>
      <c r="B20" s="16" t="s">
        <v>51</v>
      </c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1:21" x14ac:dyDescent="0.3">
      <c r="A21" s="19" t="s">
        <v>28</v>
      </c>
      <c r="B21" s="19" t="s">
        <v>29</v>
      </c>
      <c r="C21" s="17" t="s">
        <v>52</v>
      </c>
      <c r="D21" s="20">
        <v>300140338.04000002</v>
      </c>
      <c r="E21" s="20">
        <v>227129662.83000001</v>
      </c>
      <c r="F21" s="20">
        <v>73010675.209999993</v>
      </c>
      <c r="G21" s="20">
        <v>300137454.12831938</v>
      </c>
      <c r="H21" s="20">
        <v>40417156.64000006</v>
      </c>
      <c r="I21" s="20">
        <v>0</v>
      </c>
      <c r="J21" s="20">
        <v>29358102.489999998</v>
      </c>
      <c r="K21" s="20">
        <v>19001574.649999999</v>
      </c>
      <c r="L21" s="20">
        <v>99078530.159999996</v>
      </c>
      <c r="M21" s="20">
        <v>0</v>
      </c>
      <c r="N21" s="20">
        <v>21803490.599999998</v>
      </c>
      <c r="O21" s="20">
        <v>17470808.378319345</v>
      </c>
      <c r="P21" s="20">
        <v>0</v>
      </c>
      <c r="Q21" s="20">
        <v>38944300.210000016</v>
      </c>
      <c r="R21" s="20">
        <v>0</v>
      </c>
      <c r="S21" s="20">
        <v>34063491</v>
      </c>
      <c r="T21" s="20">
        <v>0</v>
      </c>
      <c r="U21" s="20">
        <v>0</v>
      </c>
    </row>
    <row r="22" spans="1:21" x14ac:dyDescent="0.3">
      <c r="A22" s="19" t="s">
        <v>31</v>
      </c>
      <c r="B22" s="19" t="s">
        <v>32</v>
      </c>
      <c r="C22" s="17" t="s">
        <v>53</v>
      </c>
      <c r="D22" s="20">
        <v>863095.2699999999</v>
      </c>
      <c r="E22" s="20">
        <v>863108.77999999991</v>
      </c>
      <c r="F22" s="20">
        <v>-13.51</v>
      </c>
      <c r="G22" s="20">
        <v>863094.61999999988</v>
      </c>
      <c r="H22" s="20">
        <v>-3251.69</v>
      </c>
      <c r="I22" s="20">
        <v>0</v>
      </c>
      <c r="J22" s="20">
        <v>332213.65999999997</v>
      </c>
      <c r="K22" s="20">
        <v>156226.37</v>
      </c>
      <c r="L22" s="20">
        <v>423371.1</v>
      </c>
      <c r="M22" s="20">
        <v>0</v>
      </c>
      <c r="N22" s="20">
        <v>-45451.31</v>
      </c>
      <c r="O22" s="20">
        <v>0</v>
      </c>
      <c r="P22" s="20">
        <v>0</v>
      </c>
      <c r="Q22" s="20">
        <v>-13.51</v>
      </c>
      <c r="R22" s="20">
        <v>0</v>
      </c>
      <c r="S22" s="20">
        <v>0</v>
      </c>
      <c r="T22" s="20">
        <v>0</v>
      </c>
      <c r="U22" s="20">
        <v>0</v>
      </c>
    </row>
    <row r="23" spans="1:21" x14ac:dyDescent="0.3">
      <c r="A23" s="19" t="s">
        <v>34</v>
      </c>
      <c r="B23" s="19" t="s">
        <v>35</v>
      </c>
      <c r="C23" s="17" t="s">
        <v>54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1:21" x14ac:dyDescent="0.3">
      <c r="A24" s="19" t="s">
        <v>37</v>
      </c>
      <c r="B24" s="19" t="s">
        <v>38</v>
      </c>
      <c r="C24" s="17" t="s">
        <v>55</v>
      </c>
      <c r="D24" s="20">
        <v>96796607.939999998</v>
      </c>
      <c r="E24" s="20">
        <v>65003267.350000001</v>
      </c>
      <c r="F24" s="20">
        <v>31793340.59</v>
      </c>
      <c r="G24" s="20">
        <v>96796608.342566848</v>
      </c>
      <c r="H24" s="20">
        <v>1548690.13</v>
      </c>
      <c r="I24" s="20">
        <v>0</v>
      </c>
      <c r="J24" s="20">
        <v>302435.47000000003</v>
      </c>
      <c r="K24" s="20">
        <v>9237336.9399999995</v>
      </c>
      <c r="L24" s="20">
        <v>50672608.490000002</v>
      </c>
      <c r="M24" s="20">
        <v>0</v>
      </c>
      <c r="N24" s="20">
        <v>-110998.07</v>
      </c>
      <c r="O24" s="20">
        <v>3353194.7925668526</v>
      </c>
      <c r="P24" s="20">
        <v>0</v>
      </c>
      <c r="Q24" s="20">
        <v>15455285.590000004</v>
      </c>
      <c r="R24" s="20">
        <v>0</v>
      </c>
      <c r="S24" s="20">
        <v>16338055</v>
      </c>
      <c r="T24" s="20">
        <v>0</v>
      </c>
      <c r="U24" s="20">
        <v>0</v>
      </c>
    </row>
    <row r="25" spans="1:21" x14ac:dyDescent="0.3">
      <c r="A25" s="19" t="s">
        <v>40</v>
      </c>
      <c r="B25" s="19" t="s">
        <v>41</v>
      </c>
      <c r="C25" s="17" t="s">
        <v>56</v>
      </c>
      <c r="D25" s="20">
        <v>204206824.37</v>
      </c>
      <c r="E25" s="20">
        <v>162989503.25999999</v>
      </c>
      <c r="F25" s="20">
        <v>41217321.109999999</v>
      </c>
      <c r="G25" s="20">
        <v>204203940.40575254</v>
      </c>
      <c r="H25" s="20">
        <v>38865214.82000006</v>
      </c>
      <c r="I25" s="20">
        <v>0</v>
      </c>
      <c r="J25" s="20">
        <v>29387880.68</v>
      </c>
      <c r="K25" s="20">
        <v>9920464.0800000001</v>
      </c>
      <c r="L25" s="20">
        <v>48829292.770000003</v>
      </c>
      <c r="M25" s="20">
        <v>0</v>
      </c>
      <c r="N25" s="20">
        <v>21869037.359999999</v>
      </c>
      <c r="O25" s="20">
        <v>14117613.585752493</v>
      </c>
      <c r="P25" s="20">
        <v>0</v>
      </c>
      <c r="Q25" s="20">
        <v>23489001.110000014</v>
      </c>
      <c r="R25" s="20">
        <v>0</v>
      </c>
      <c r="S25" s="20">
        <v>17725436</v>
      </c>
      <c r="T25" s="20">
        <v>0</v>
      </c>
      <c r="U25" s="20">
        <v>0</v>
      </c>
    </row>
    <row r="26" spans="1:21" x14ac:dyDescent="0.3">
      <c r="A26" s="16" t="s">
        <v>57</v>
      </c>
      <c r="B26" s="21" t="s">
        <v>58</v>
      </c>
      <c r="C26" s="17" t="s">
        <v>59</v>
      </c>
      <c r="D26" s="20">
        <v>106978646.64</v>
      </c>
      <c r="E26" s="20">
        <v>84431625.549999997</v>
      </c>
      <c r="F26" s="20">
        <v>22547021.09</v>
      </c>
      <c r="G26" s="20">
        <v>106978646.32904658</v>
      </c>
      <c r="H26" s="20">
        <v>22222180.559999999</v>
      </c>
      <c r="I26" s="20">
        <v>0</v>
      </c>
      <c r="J26" s="20">
        <v>10988695.709999999</v>
      </c>
      <c r="K26" s="20">
        <v>5958307.96</v>
      </c>
      <c r="L26" s="20">
        <v>26280197.149999999</v>
      </c>
      <c r="M26" s="20">
        <v>0</v>
      </c>
      <c r="N26" s="20">
        <v>10590396.979046589</v>
      </c>
      <c r="O26" s="20">
        <v>8391846.879999999</v>
      </c>
      <c r="P26" s="20">
        <v>0</v>
      </c>
      <c r="Q26" s="20">
        <v>10971417.090000005</v>
      </c>
      <c r="R26" s="20">
        <v>0</v>
      </c>
      <c r="S26" s="20">
        <v>11575604</v>
      </c>
      <c r="T26" s="20">
        <v>0</v>
      </c>
      <c r="U26" s="20">
        <v>0</v>
      </c>
    </row>
    <row r="27" spans="1:21" x14ac:dyDescent="0.3">
      <c r="A27" s="22" t="s">
        <v>60</v>
      </c>
      <c r="B27" s="22" t="s">
        <v>61</v>
      </c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1:21" x14ac:dyDescent="0.3">
      <c r="A28" s="23" t="s">
        <v>28</v>
      </c>
      <c r="B28" s="23" t="s">
        <v>62</v>
      </c>
      <c r="C28" s="17" t="s">
        <v>63</v>
      </c>
      <c r="D28" s="18"/>
      <c r="E28" s="20">
        <v>22010265.43</v>
      </c>
      <c r="F28" s="18"/>
      <c r="G28" s="20">
        <v>22010265.183432318</v>
      </c>
      <c r="H28" s="20">
        <v>1684590.91</v>
      </c>
      <c r="I28" s="20">
        <v>0</v>
      </c>
      <c r="J28" s="20">
        <v>5226054.9000000004</v>
      </c>
      <c r="K28" s="20">
        <v>3049806.49</v>
      </c>
      <c r="L28" s="20">
        <v>8210804.9400000004</v>
      </c>
      <c r="M28" s="20">
        <v>0</v>
      </c>
      <c r="N28" s="20">
        <v>425125.85343231785</v>
      </c>
      <c r="O28" s="20">
        <v>3413882.09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</row>
    <row r="29" spans="1:21" x14ac:dyDescent="0.3">
      <c r="A29" s="23" t="s">
        <v>31</v>
      </c>
      <c r="B29" s="23" t="s">
        <v>64</v>
      </c>
      <c r="C29" s="17" t="s">
        <v>65</v>
      </c>
      <c r="D29" s="18"/>
      <c r="E29" s="20">
        <v>1369.61</v>
      </c>
      <c r="F29" s="18"/>
      <c r="G29" s="20">
        <v>1369.61</v>
      </c>
      <c r="H29" s="20">
        <v>0</v>
      </c>
      <c r="I29" s="20">
        <v>0</v>
      </c>
      <c r="J29" s="20">
        <v>0</v>
      </c>
      <c r="K29" s="20">
        <v>0</v>
      </c>
      <c r="L29" s="20">
        <v>1369.61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</row>
    <row r="30" spans="1:21" x14ac:dyDescent="0.3">
      <c r="A30" s="23" t="s">
        <v>34</v>
      </c>
      <c r="B30" s="23" t="s">
        <v>66</v>
      </c>
      <c r="C30" s="17" t="s">
        <v>67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spans="1:21" x14ac:dyDescent="0.3">
      <c r="A31" s="23" t="s">
        <v>37</v>
      </c>
      <c r="B31" s="23" t="s">
        <v>68</v>
      </c>
      <c r="C31" s="17" t="s">
        <v>69</v>
      </c>
      <c r="D31" s="18"/>
      <c r="E31" s="20">
        <v>0</v>
      </c>
      <c r="F31" s="18"/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</row>
    <row r="32" spans="1:21" x14ac:dyDescent="0.3">
      <c r="A32" s="23" t="s">
        <v>40</v>
      </c>
      <c r="B32" s="23" t="s">
        <v>70</v>
      </c>
      <c r="C32" s="17" t="s">
        <v>71</v>
      </c>
      <c r="D32" s="18"/>
      <c r="E32" s="20">
        <v>22011635.039999999</v>
      </c>
      <c r="F32" s="18"/>
      <c r="G32" s="20">
        <v>22011634.793432318</v>
      </c>
      <c r="H32" s="20">
        <v>1684590.91</v>
      </c>
      <c r="I32" s="20">
        <v>0</v>
      </c>
      <c r="J32" s="20">
        <v>5226054.9000000004</v>
      </c>
      <c r="K32" s="20">
        <v>3049806.49</v>
      </c>
      <c r="L32" s="20">
        <v>8212174.5499999998</v>
      </c>
      <c r="M32" s="20">
        <v>0</v>
      </c>
      <c r="N32" s="20">
        <v>425125.85343231785</v>
      </c>
      <c r="O32" s="20">
        <v>3413882.09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</row>
    <row r="33" spans="1:21" x14ac:dyDescent="0.3">
      <c r="A33" s="22" t="s">
        <v>72</v>
      </c>
      <c r="B33" s="22" t="s">
        <v>73</v>
      </c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1:21" x14ac:dyDescent="0.3">
      <c r="A34" s="23" t="s">
        <v>28</v>
      </c>
      <c r="B34" s="23" t="s">
        <v>62</v>
      </c>
      <c r="C34" s="17" t="s">
        <v>74</v>
      </c>
      <c r="D34" s="18"/>
      <c r="E34" s="20">
        <v>467287.41</v>
      </c>
      <c r="F34" s="18"/>
      <c r="G34" s="20">
        <v>467287.55457151693</v>
      </c>
      <c r="H34" s="20">
        <v>68855.5</v>
      </c>
      <c r="I34" s="20">
        <v>0</v>
      </c>
      <c r="J34" s="20">
        <v>43106.02</v>
      </c>
      <c r="K34" s="20">
        <v>26305.24</v>
      </c>
      <c r="L34" s="20">
        <v>126477.67</v>
      </c>
      <c r="M34" s="20">
        <v>0</v>
      </c>
      <c r="N34" s="20">
        <v>202543.12457151694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</row>
    <row r="35" spans="1:21" x14ac:dyDescent="0.3">
      <c r="A35" s="23" t="s">
        <v>31</v>
      </c>
      <c r="B35" s="23" t="s">
        <v>64</v>
      </c>
      <c r="C35" s="17" t="s">
        <v>75</v>
      </c>
      <c r="D35" s="18"/>
      <c r="E35" s="20">
        <v>15.74</v>
      </c>
      <c r="F35" s="18"/>
      <c r="G35" s="20">
        <v>15.74</v>
      </c>
      <c r="H35" s="20">
        <v>0</v>
      </c>
      <c r="I35" s="20">
        <v>0</v>
      </c>
      <c r="J35" s="20">
        <v>0</v>
      </c>
      <c r="K35" s="20">
        <v>0</v>
      </c>
      <c r="L35" s="20">
        <v>15.74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</row>
    <row r="36" spans="1:21" x14ac:dyDescent="0.3">
      <c r="A36" s="23" t="s">
        <v>34</v>
      </c>
      <c r="B36" s="23" t="s">
        <v>66</v>
      </c>
      <c r="C36" s="17" t="s">
        <v>76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</row>
    <row r="37" spans="1:21" x14ac:dyDescent="0.3">
      <c r="A37" s="23" t="s">
        <v>37</v>
      </c>
      <c r="B37" s="23" t="s">
        <v>68</v>
      </c>
      <c r="C37" s="17" t="s">
        <v>77</v>
      </c>
      <c r="D37" s="18"/>
      <c r="E37" s="20">
        <v>0</v>
      </c>
      <c r="F37" s="18"/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</row>
    <row r="38" spans="1:21" x14ac:dyDescent="0.3">
      <c r="A38" s="23" t="s">
        <v>40</v>
      </c>
      <c r="B38" s="23" t="s">
        <v>70</v>
      </c>
      <c r="C38" s="17" t="s">
        <v>78</v>
      </c>
      <c r="D38" s="18"/>
      <c r="E38" s="20">
        <v>467303.15</v>
      </c>
      <c r="F38" s="18"/>
      <c r="G38" s="20">
        <v>467303.29457151692</v>
      </c>
      <c r="H38" s="20">
        <v>68855.5</v>
      </c>
      <c r="I38" s="20">
        <v>0</v>
      </c>
      <c r="J38" s="20">
        <v>43106.02</v>
      </c>
      <c r="K38" s="20">
        <v>26305.24</v>
      </c>
      <c r="L38" s="20">
        <v>126493.41</v>
      </c>
      <c r="M38" s="20">
        <v>0</v>
      </c>
      <c r="N38" s="20">
        <v>202543.12457151694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</row>
    <row r="39" spans="1:21" x14ac:dyDescent="0.3">
      <c r="A39" s="22" t="s">
        <v>79</v>
      </c>
      <c r="B39" s="22" t="s">
        <v>80</v>
      </c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</row>
    <row r="40" spans="1:21" x14ac:dyDescent="0.3">
      <c r="A40" s="23" t="s">
        <v>28</v>
      </c>
      <c r="B40" s="23" t="s">
        <v>62</v>
      </c>
      <c r="C40" s="17" t="s">
        <v>81</v>
      </c>
      <c r="D40" s="18"/>
      <c r="E40" s="20">
        <v>9485104.5099999998</v>
      </c>
      <c r="F40" s="18"/>
      <c r="G40" s="20">
        <v>9485104.3200000003</v>
      </c>
      <c r="H40" s="20">
        <v>3289714.11</v>
      </c>
      <c r="I40" s="20">
        <v>0</v>
      </c>
      <c r="J40" s="20">
        <v>2516309.98</v>
      </c>
      <c r="K40" s="20">
        <v>650605.61</v>
      </c>
      <c r="L40" s="20">
        <v>2181045.6</v>
      </c>
      <c r="M40" s="20">
        <v>0</v>
      </c>
      <c r="N40" s="20">
        <v>562203.83000000007</v>
      </c>
      <c r="O40" s="20">
        <v>285225.19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</row>
    <row r="41" spans="1:21" x14ac:dyDescent="0.3">
      <c r="A41" s="23" t="s">
        <v>31</v>
      </c>
      <c r="B41" s="23" t="s">
        <v>64</v>
      </c>
      <c r="C41" s="17" t="s">
        <v>82</v>
      </c>
      <c r="D41" s="18"/>
      <c r="E41" s="20">
        <v>446.58</v>
      </c>
      <c r="F41" s="18"/>
      <c r="G41" s="20">
        <v>446.42999999999984</v>
      </c>
      <c r="H41" s="20">
        <v>382.91</v>
      </c>
      <c r="I41" s="20">
        <v>0</v>
      </c>
      <c r="J41" s="20">
        <v>0</v>
      </c>
      <c r="K41" s="20">
        <v>0</v>
      </c>
      <c r="L41" s="20">
        <v>96.67</v>
      </c>
      <c r="M41" s="20">
        <v>0</v>
      </c>
      <c r="N41" s="20">
        <v>-33.150000000000205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</row>
    <row r="42" spans="1:21" x14ac:dyDescent="0.3">
      <c r="A42" s="23" t="s">
        <v>34</v>
      </c>
      <c r="B42" s="23" t="s">
        <v>66</v>
      </c>
      <c r="C42" s="17" t="s">
        <v>83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</row>
    <row r="43" spans="1:21" x14ac:dyDescent="0.3">
      <c r="A43" s="23" t="s">
        <v>37</v>
      </c>
      <c r="B43" s="23" t="s">
        <v>68</v>
      </c>
      <c r="C43" s="17" t="s">
        <v>84</v>
      </c>
      <c r="D43" s="18"/>
      <c r="E43" s="20">
        <v>0</v>
      </c>
      <c r="F43" s="18"/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</row>
    <row r="44" spans="1:21" x14ac:dyDescent="0.3">
      <c r="A44" s="23" t="s">
        <v>40</v>
      </c>
      <c r="B44" s="23" t="s">
        <v>70</v>
      </c>
      <c r="C44" s="17" t="s">
        <v>85</v>
      </c>
      <c r="D44" s="18"/>
      <c r="E44" s="20">
        <v>9485551.0899999999</v>
      </c>
      <c r="F44" s="18"/>
      <c r="G44" s="20">
        <v>9485550.75</v>
      </c>
      <c r="H44" s="20">
        <v>3290097.02</v>
      </c>
      <c r="I44" s="20">
        <v>0</v>
      </c>
      <c r="J44" s="20">
        <v>2516309.98</v>
      </c>
      <c r="K44" s="20">
        <v>650605.61</v>
      </c>
      <c r="L44" s="20">
        <v>2181142.27</v>
      </c>
      <c r="M44" s="20">
        <v>0</v>
      </c>
      <c r="N44" s="20">
        <v>562170.68000000005</v>
      </c>
      <c r="O44" s="20">
        <v>285225.19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</row>
    <row r="45" spans="1:21" x14ac:dyDescent="0.3">
      <c r="A45" s="22" t="s">
        <v>86</v>
      </c>
      <c r="B45" s="22" t="s">
        <v>87</v>
      </c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1:21" x14ac:dyDescent="0.3">
      <c r="A46" s="23" t="s">
        <v>28</v>
      </c>
      <c r="B46" s="23" t="s">
        <v>62</v>
      </c>
      <c r="C46" s="17" t="s">
        <v>88</v>
      </c>
      <c r="D46" s="18"/>
      <c r="E46" s="20">
        <v>65040932.009999998</v>
      </c>
      <c r="F46" s="18"/>
      <c r="G46" s="20">
        <v>65040932.517623678</v>
      </c>
      <c r="H46" s="20">
        <v>17674393.309999999</v>
      </c>
      <c r="I46" s="20">
        <v>0</v>
      </c>
      <c r="J46" s="20">
        <v>2107421.12</v>
      </c>
      <c r="K46" s="20">
        <v>7711390.25</v>
      </c>
      <c r="L46" s="20">
        <v>28116481.370000001</v>
      </c>
      <c r="M46" s="20">
        <v>0</v>
      </c>
      <c r="N46" s="20">
        <v>5591977.3876236863</v>
      </c>
      <c r="O46" s="20">
        <v>3839269.08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</row>
    <row r="47" spans="1:21" x14ac:dyDescent="0.3">
      <c r="A47" s="23" t="s">
        <v>31</v>
      </c>
      <c r="B47" s="23" t="s">
        <v>64</v>
      </c>
      <c r="C47" s="17" t="s">
        <v>89</v>
      </c>
      <c r="D47" s="18"/>
      <c r="E47" s="20">
        <v>6728.8</v>
      </c>
      <c r="F47" s="18"/>
      <c r="G47" s="20">
        <v>6728.8</v>
      </c>
      <c r="H47" s="20">
        <v>0</v>
      </c>
      <c r="I47" s="20">
        <v>0</v>
      </c>
      <c r="J47" s="20">
        <v>0</v>
      </c>
      <c r="K47" s="20">
        <v>0</v>
      </c>
      <c r="L47" s="20">
        <v>6728.8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</row>
    <row r="48" spans="1:21" x14ac:dyDescent="0.3">
      <c r="A48" s="23" t="s">
        <v>34</v>
      </c>
      <c r="B48" s="23" t="s">
        <v>66</v>
      </c>
      <c r="C48" s="17" t="s">
        <v>90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1:21" x14ac:dyDescent="0.3">
      <c r="A49" s="23" t="s">
        <v>37</v>
      </c>
      <c r="B49" s="23" t="s">
        <v>68</v>
      </c>
      <c r="C49" s="17" t="s">
        <v>91</v>
      </c>
      <c r="D49" s="18"/>
      <c r="E49" s="20">
        <v>18279194.559999999</v>
      </c>
      <c r="F49" s="18"/>
      <c r="G49" s="20">
        <v>18279194.73</v>
      </c>
      <c r="H49" s="20">
        <v>426900.68</v>
      </c>
      <c r="I49" s="20">
        <v>0</v>
      </c>
      <c r="J49" s="20">
        <v>0</v>
      </c>
      <c r="K49" s="20">
        <v>5479799.6299999999</v>
      </c>
      <c r="L49" s="20">
        <v>12362823.25</v>
      </c>
      <c r="M49" s="20">
        <v>0</v>
      </c>
      <c r="N49" s="20">
        <v>9671.17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</row>
    <row r="50" spans="1:21" x14ac:dyDescent="0.3">
      <c r="A50" s="23" t="s">
        <v>40</v>
      </c>
      <c r="B50" s="23" t="s">
        <v>70</v>
      </c>
      <c r="C50" s="17" t="s">
        <v>92</v>
      </c>
      <c r="D50" s="18"/>
      <c r="E50" s="20">
        <v>46768466.25</v>
      </c>
      <c r="F50" s="18"/>
      <c r="G50" s="20">
        <v>46768466.587623686</v>
      </c>
      <c r="H50" s="20">
        <v>17247492.629999999</v>
      </c>
      <c r="I50" s="20">
        <v>0</v>
      </c>
      <c r="J50" s="20">
        <v>2107421.12</v>
      </c>
      <c r="K50" s="20">
        <v>2231590.62</v>
      </c>
      <c r="L50" s="20">
        <v>15760386.92</v>
      </c>
      <c r="M50" s="20">
        <v>0</v>
      </c>
      <c r="N50" s="20">
        <v>5582306.2176236864</v>
      </c>
      <c r="O50" s="20">
        <v>3839269.08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</row>
    <row r="51" spans="1:21" x14ac:dyDescent="0.3">
      <c r="A51" s="22" t="s">
        <v>93</v>
      </c>
      <c r="B51" s="22" t="s">
        <v>94</v>
      </c>
      <c r="C51" s="17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</row>
    <row r="52" spans="1:21" x14ac:dyDescent="0.3">
      <c r="A52" s="23" t="s">
        <v>28</v>
      </c>
      <c r="B52" s="23" t="s">
        <v>62</v>
      </c>
      <c r="C52" s="17" t="s">
        <v>95</v>
      </c>
      <c r="D52" s="18"/>
      <c r="E52" s="20">
        <v>5698670.0199999996</v>
      </c>
      <c r="F52" s="18"/>
      <c r="G52" s="20">
        <v>5698669.8134190664</v>
      </c>
      <c r="H52" s="20">
        <v>-68855.5</v>
      </c>
      <c r="I52" s="20">
        <v>0</v>
      </c>
      <c r="J52" s="20">
        <v>1095803.69</v>
      </c>
      <c r="K52" s="20">
        <v>0</v>
      </c>
      <c r="L52" s="20">
        <v>0</v>
      </c>
      <c r="M52" s="20">
        <v>0</v>
      </c>
      <c r="N52" s="20">
        <v>3818251.1034190669</v>
      </c>
      <c r="O52" s="20">
        <v>853470.52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</row>
    <row r="53" spans="1:21" x14ac:dyDescent="0.3">
      <c r="A53" s="23" t="s">
        <v>31</v>
      </c>
      <c r="B53" s="23" t="s">
        <v>64</v>
      </c>
      <c r="C53" s="17" t="s">
        <v>96</v>
      </c>
      <c r="D53" s="18"/>
      <c r="E53" s="20">
        <v>0</v>
      </c>
      <c r="F53" s="18"/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</row>
    <row r="54" spans="1:21" x14ac:dyDescent="0.3">
      <c r="A54" s="23" t="s">
        <v>34</v>
      </c>
      <c r="B54" s="23" t="s">
        <v>66</v>
      </c>
      <c r="C54" s="17" t="s">
        <v>97</v>
      </c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</row>
    <row r="55" spans="1:21" x14ac:dyDescent="0.3">
      <c r="A55" s="23" t="s">
        <v>37</v>
      </c>
      <c r="B55" s="23" t="s">
        <v>68</v>
      </c>
      <c r="C55" s="17" t="s">
        <v>98</v>
      </c>
      <c r="D55" s="18"/>
      <c r="E55" s="20">
        <v>0</v>
      </c>
      <c r="F55" s="18"/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0">
        <v>0</v>
      </c>
      <c r="T55" s="20">
        <v>0</v>
      </c>
      <c r="U55" s="20">
        <v>0</v>
      </c>
    </row>
    <row r="56" spans="1:21" x14ac:dyDescent="0.3">
      <c r="A56" s="23" t="s">
        <v>40</v>
      </c>
      <c r="B56" s="23" t="s">
        <v>70</v>
      </c>
      <c r="C56" s="17" t="s">
        <v>99</v>
      </c>
      <c r="D56" s="18"/>
      <c r="E56" s="20">
        <v>5698670.0199999996</v>
      </c>
      <c r="F56" s="18"/>
      <c r="G56" s="20">
        <v>5698669.8134190664</v>
      </c>
      <c r="H56" s="20">
        <v>-68855.5</v>
      </c>
      <c r="I56" s="20">
        <v>0</v>
      </c>
      <c r="J56" s="20">
        <v>1095803.69</v>
      </c>
      <c r="K56" s="20">
        <v>0</v>
      </c>
      <c r="L56" s="20">
        <v>0</v>
      </c>
      <c r="M56" s="20">
        <v>0</v>
      </c>
      <c r="N56" s="20">
        <v>3818251.1034190669</v>
      </c>
      <c r="O56" s="20">
        <v>853470.52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20">
        <v>0</v>
      </c>
    </row>
    <row r="57" spans="1:21" x14ac:dyDescent="0.3">
      <c r="A57" s="16" t="s">
        <v>100</v>
      </c>
      <c r="B57" s="16" t="s">
        <v>101</v>
      </c>
      <c r="C57" s="17" t="s">
        <v>102</v>
      </c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</row>
    <row r="58" spans="1:21" x14ac:dyDescent="0.3">
      <c r="A58" s="16" t="s">
        <v>103</v>
      </c>
      <c r="B58" s="16" t="s">
        <v>104</v>
      </c>
      <c r="C58" s="17" t="s">
        <v>105</v>
      </c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</row>
    <row r="59" spans="1:21" x14ac:dyDescent="0.3">
      <c r="C59" s="25"/>
      <c r="D59" s="25"/>
      <c r="E59" s="6"/>
      <c r="F59" s="6"/>
    </row>
    <row r="60" spans="1:21" x14ac:dyDescent="0.3">
      <c r="A60" s="26" t="s">
        <v>106</v>
      </c>
      <c r="B60" s="26"/>
      <c r="C60" s="25"/>
      <c r="D60" s="25"/>
      <c r="E60" s="5"/>
      <c r="F60" s="5"/>
      <c r="H60" s="6"/>
    </row>
    <row r="61" spans="1:21" x14ac:dyDescent="0.3">
      <c r="A61" s="27" t="s">
        <v>107</v>
      </c>
      <c r="B61" s="27"/>
      <c r="C61" s="25"/>
      <c r="D61" s="25"/>
      <c r="E61" s="6"/>
      <c r="F61" s="6"/>
      <c r="G61" s="6"/>
      <c r="H61" s="6"/>
    </row>
    <row r="62" spans="1:21" x14ac:dyDescent="0.3">
      <c r="A62" s="26" t="s">
        <v>162</v>
      </c>
      <c r="B62" s="26"/>
      <c r="E62" s="6"/>
      <c r="F62" s="6"/>
      <c r="G62" s="6"/>
      <c r="H62" s="4"/>
    </row>
    <row r="63" spans="1:21" x14ac:dyDescent="0.3">
      <c r="E63" s="6"/>
      <c r="F63" s="6"/>
      <c r="G63" s="6"/>
      <c r="H63" s="6"/>
    </row>
    <row r="64" spans="1:21" x14ac:dyDescent="0.3">
      <c r="A64" s="29" t="str">
        <f>'S.05.01.01 NL'!A64</f>
        <v xml:space="preserve">1) V súčte za členov SLASPO sú zahrnuté údaje v rozsahu, ktorý členovia poslali SLASPO </v>
      </c>
      <c r="B64" s="29"/>
      <c r="E64" s="6"/>
      <c r="F64" s="6"/>
      <c r="G64" s="6"/>
      <c r="H64" s="6"/>
    </row>
    <row r="65" spans="1:21" x14ac:dyDescent="0.3">
      <c r="A65" s="29" t="str">
        <f>'S.05.01.01 NL'!A65</f>
        <v>2)SKP a  Pobočky poisťovní z iných členkých štátov nezostavujú výkaz v plnom rozsahu (väčšinou nemajú vyplnené riadky R0610-R1100)</v>
      </c>
      <c r="E65" s="5"/>
      <c r="F65" s="5"/>
      <c r="H65" s="6"/>
    </row>
    <row r="66" spans="1:21" x14ac:dyDescent="0.3">
      <c r="E66" s="5"/>
      <c r="F66" s="5"/>
      <c r="H66" s="6"/>
    </row>
    <row r="67" spans="1:21" x14ac:dyDescent="0.3">
      <c r="E67" s="5"/>
      <c r="F67" s="5"/>
      <c r="H67" s="6"/>
    </row>
    <row r="68" spans="1:21" x14ac:dyDescent="0.3">
      <c r="E68" s="5"/>
      <c r="F68" s="5"/>
      <c r="H68" s="6"/>
    </row>
    <row r="69" spans="1:21" x14ac:dyDescent="0.3">
      <c r="E69" s="5"/>
      <c r="F69" s="5"/>
      <c r="H69" s="6"/>
    </row>
    <row r="70" spans="1:21" x14ac:dyDescent="0.3">
      <c r="E70" s="6"/>
      <c r="F70" s="6"/>
    </row>
    <row r="71" spans="1:21" x14ac:dyDescent="0.3">
      <c r="E71" s="6"/>
      <c r="F71" s="6"/>
    </row>
    <row r="72" spans="1:21" x14ac:dyDescent="0.3">
      <c r="E72" s="6"/>
      <c r="F72" s="6"/>
    </row>
    <row r="73" spans="1:21" x14ac:dyDescent="0.3">
      <c r="E73" s="6"/>
      <c r="F73" s="6"/>
    </row>
    <row r="74" spans="1:21" x14ac:dyDescent="0.3">
      <c r="E74" s="6"/>
      <c r="F74" s="6"/>
    </row>
    <row r="75" spans="1:21" x14ac:dyDescent="0.3">
      <c r="E75" s="6"/>
      <c r="F75" s="6"/>
    </row>
    <row r="76" spans="1:21" x14ac:dyDescent="0.3">
      <c r="E76" s="6"/>
      <c r="F76" s="6"/>
    </row>
    <row r="77" spans="1:21" s="5" customFormat="1" x14ac:dyDescent="0.3">
      <c r="A77" s="6"/>
      <c r="B77" s="6"/>
      <c r="C77" s="6"/>
      <c r="D77" s="6"/>
      <c r="E77" s="6"/>
      <c r="F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</sheetData>
  <pageMargins left="0.7" right="0.7" top="0.75" bottom="0.75" header="0.3" footer="0.3"/>
  <pageSetup paperSize="9" scale="4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577C8-2680-455B-B5E7-7371989D72C6}">
  <sheetPr>
    <tabColor rgb="FFFFC000"/>
  </sheetPr>
  <dimension ref="A1:U77"/>
  <sheetViews>
    <sheetView showGridLines="0" topLeftCell="E1" zoomScale="80" zoomScaleNormal="80" zoomScaleSheetLayoutView="40" workbookViewId="0">
      <selection activeCell="D9" sqref="D9:U58"/>
    </sheetView>
  </sheetViews>
  <sheetFormatPr defaultColWidth="11.44140625" defaultRowHeight="14.4" x14ac:dyDescent="0.3"/>
  <cols>
    <col min="1" max="2" width="48.5546875" style="6" customWidth="1"/>
    <col min="3" max="3" width="11" style="6" customWidth="1"/>
    <col min="4" max="4" width="19" style="6" customWidth="1"/>
    <col min="5" max="6" width="20.77734375" style="4" customWidth="1"/>
    <col min="7" max="8" width="20.77734375" style="5" customWidth="1"/>
    <col min="9" max="21" width="20.77734375" style="6" customWidth="1"/>
    <col min="22" max="16384" width="11.44140625" style="6"/>
  </cols>
  <sheetData>
    <row r="1" spans="1:21" x14ac:dyDescent="0.3">
      <c r="A1" s="1" t="s">
        <v>0</v>
      </c>
      <c r="B1" s="1" t="str">
        <f>'S.05.01.01 NL'!B1</f>
        <v>Obdobie</v>
      </c>
      <c r="C1" s="35">
        <f>'S.05.01.01 NL'!C1</f>
        <v>45657</v>
      </c>
      <c r="D1" s="35"/>
    </row>
    <row r="2" spans="1:21" x14ac:dyDescent="0.3">
      <c r="A2" s="7" t="s">
        <v>2</v>
      </c>
      <c r="B2" s="7" t="s">
        <v>3</v>
      </c>
      <c r="C2" s="8"/>
      <c r="D2" s="8"/>
    </row>
    <row r="3" spans="1:21" x14ac:dyDescent="0.3">
      <c r="A3" s="9"/>
      <c r="B3" s="9"/>
      <c r="C3" s="8"/>
      <c r="D3" s="8"/>
    </row>
    <row r="4" spans="1:21" x14ac:dyDescent="0.3">
      <c r="A4" s="7" t="s">
        <v>4</v>
      </c>
      <c r="B4" s="7" t="s">
        <v>5</v>
      </c>
      <c r="C4" s="8"/>
      <c r="D4" s="8"/>
    </row>
    <row r="5" spans="1:21" x14ac:dyDescent="0.3">
      <c r="A5" s="11" t="s">
        <v>163</v>
      </c>
      <c r="B5" s="11" t="s">
        <v>164</v>
      </c>
      <c r="C5" s="8"/>
      <c r="D5" s="8"/>
    </row>
    <row r="6" spans="1:21" ht="57.6" x14ac:dyDescent="0.3">
      <c r="D6" s="12" t="str">
        <f>'S.05.01.01 NL'!D6</f>
        <v>Spolu poisťovne a pobočky poisťovní z iných členských štátov</v>
      </c>
      <c r="E6" s="12" t="str">
        <f>'S.05.01.01 NL'!E6</f>
        <v xml:space="preserve">Spolu poisťovne </v>
      </c>
      <c r="F6" s="12" t="str">
        <f>'S.05.01.01 NL'!F6</f>
        <v>Spolu pobočky poisťovní z iných členských štátov</v>
      </c>
      <c r="G6" s="12" t="str">
        <f>'S.05.01.01 NL'!G6</f>
        <v>Spolu členovia SLASPO 1)</v>
      </c>
      <c r="H6" s="12" t="str">
        <f>'S.05.01.01 NL'!H6</f>
        <v>Allianz - Slovenská poisťovňa, a. s.</v>
      </c>
      <c r="I6" s="12" t="str">
        <f>'S.05.01.01 NL'!I6</f>
        <v>BNP Paribas Cardif Poisťovňa, a. s.</v>
      </c>
      <c r="J6" s="12" t="str">
        <f>'S.05.01.01 NL'!J6</f>
        <v>ČSOB Poisťovňa, a. s.</v>
      </c>
      <c r="K6" s="12" t="str">
        <f>'S.05.01.01 NL'!K6</f>
        <v>Komunálna poisťovňa a. s., Vienna Insurance Group</v>
      </c>
      <c r="L6" s="12" t="str">
        <f>'S.05.01.01 NL'!L6</f>
        <v>KOOPERATIVA poisťovňa, a. s., Vienna Insurance Group</v>
      </c>
      <c r="M6" s="12" t="str">
        <f>'S.05.01.01 NL'!M6</f>
        <v>NN Životná poisťovňa, a. s.</v>
      </c>
      <c r="N6" s="12" t="str">
        <f>'S.05.01.01 NL'!N6</f>
        <v>Union poisťovňa, a. s.</v>
      </c>
      <c r="O6" s="12" t="str">
        <f>'S.05.01.01 NL'!O6</f>
        <v>Wüstenrot poisťovňa, a. s.</v>
      </c>
      <c r="P6" s="12" t="str">
        <f>'S.05.01.01 NL'!P6</f>
        <v>Colonnade Insurance S.A., pobočka poisťovne z iného členského štátu</v>
      </c>
      <c r="Q6" s="12" t="str">
        <f>'S.05.01.01 NL'!Q6</f>
        <v xml:space="preserve">Generali Poisťovňa, pobočka poisťovne z iného členského štátu </v>
      </c>
      <c r="R6" s="12" t="str">
        <f>'S.05.01.01 NL'!R6</f>
        <v>MetLife Europe d. a. c., pobočka poisťovne z iného členského štátu</v>
      </c>
      <c r="S6" s="12" t="str">
        <f>'S.05.01.01 NL'!S6</f>
        <v xml:space="preserve">UNIQA pojišťovna, a.s., pobočka poisťovne z iného členského štátu </v>
      </c>
      <c r="T6" s="12" t="str">
        <f>'S.05.01.01 NL'!T6</f>
        <v>YOUPLUS Životná poisťovňa, pobočka poisťovne z iného členského štátu</v>
      </c>
      <c r="U6" s="12" t="str">
        <f>'S.05.01.01 NL'!U6</f>
        <v xml:space="preserve">Slovenská kancelária poisťovateľov </v>
      </c>
    </row>
    <row r="7" spans="1:21" x14ac:dyDescent="0.3">
      <c r="D7" s="17" t="s">
        <v>165</v>
      </c>
      <c r="E7" s="17" t="s">
        <v>165</v>
      </c>
      <c r="F7" s="17" t="s">
        <v>165</v>
      </c>
      <c r="G7" s="17" t="s">
        <v>165</v>
      </c>
      <c r="H7" s="17" t="s">
        <v>165</v>
      </c>
      <c r="I7" s="17" t="s">
        <v>165</v>
      </c>
      <c r="J7" s="17" t="s">
        <v>165</v>
      </c>
      <c r="K7" s="17" t="s">
        <v>165</v>
      </c>
      <c r="L7" s="17" t="s">
        <v>165</v>
      </c>
      <c r="M7" s="17" t="s">
        <v>165</v>
      </c>
      <c r="N7" s="17" t="s">
        <v>165</v>
      </c>
      <c r="O7" s="17" t="s">
        <v>165</v>
      </c>
      <c r="P7" s="17" t="s">
        <v>165</v>
      </c>
      <c r="Q7" s="17" t="s">
        <v>165</v>
      </c>
      <c r="R7" s="17" t="s">
        <v>165</v>
      </c>
      <c r="S7" s="17" t="s">
        <v>165</v>
      </c>
      <c r="T7" s="17" t="s">
        <v>165</v>
      </c>
      <c r="U7" s="17" t="s">
        <v>165</v>
      </c>
    </row>
    <row r="8" spans="1:21" x14ac:dyDescent="0.3">
      <c r="A8" s="16" t="s">
        <v>26</v>
      </c>
      <c r="B8" s="16" t="s">
        <v>27</v>
      </c>
      <c r="C8" s="17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1" x14ac:dyDescent="0.3">
      <c r="A9" s="19" t="s">
        <v>28</v>
      </c>
      <c r="B9" s="19" t="s">
        <v>29</v>
      </c>
      <c r="C9" s="17" t="s">
        <v>30</v>
      </c>
      <c r="D9" s="20">
        <v>558198226.56000006</v>
      </c>
      <c r="E9" s="20">
        <v>403280504.91000003</v>
      </c>
      <c r="F9" s="20">
        <v>154917721.65000001</v>
      </c>
      <c r="G9" s="20">
        <v>558198226.63</v>
      </c>
      <c r="H9" s="20">
        <v>194724277.38</v>
      </c>
      <c r="I9" s="20">
        <v>43844.05</v>
      </c>
      <c r="J9" s="20">
        <v>18963641.420000002</v>
      </c>
      <c r="K9" s="20">
        <v>43123443.740000002</v>
      </c>
      <c r="L9" s="20">
        <v>123863180.95</v>
      </c>
      <c r="M9" s="20">
        <v>0</v>
      </c>
      <c r="N9" s="20">
        <v>14171400.649999999</v>
      </c>
      <c r="O9" s="20">
        <v>8390716.790000001</v>
      </c>
      <c r="P9" s="20">
        <v>0</v>
      </c>
      <c r="Q9" s="20">
        <v>97233773.650000006</v>
      </c>
      <c r="R9" s="20">
        <v>0</v>
      </c>
      <c r="S9" s="20">
        <v>57683948</v>
      </c>
      <c r="T9" s="20">
        <v>0</v>
      </c>
      <c r="U9" s="20">
        <v>0</v>
      </c>
    </row>
    <row r="10" spans="1:21" x14ac:dyDescent="0.3">
      <c r="A10" s="19" t="s">
        <v>31</v>
      </c>
      <c r="B10" s="19" t="s">
        <v>32</v>
      </c>
      <c r="C10" s="17" t="s">
        <v>33</v>
      </c>
      <c r="D10" s="20">
        <v>410216.53</v>
      </c>
      <c r="E10" s="20">
        <v>280793.14</v>
      </c>
      <c r="F10" s="20">
        <v>129423.39</v>
      </c>
      <c r="G10" s="20">
        <v>410216.53</v>
      </c>
      <c r="H10" s="20">
        <v>0</v>
      </c>
      <c r="I10" s="20">
        <v>0</v>
      </c>
      <c r="J10" s="20">
        <v>0</v>
      </c>
      <c r="K10" s="20">
        <v>0</v>
      </c>
      <c r="L10" s="20">
        <v>280793.14</v>
      </c>
      <c r="M10" s="20">
        <v>0</v>
      </c>
      <c r="N10" s="20">
        <v>0</v>
      </c>
      <c r="O10" s="20">
        <v>0</v>
      </c>
      <c r="P10" s="20">
        <v>0</v>
      </c>
      <c r="Q10" s="20">
        <v>129423.39</v>
      </c>
      <c r="R10" s="20">
        <v>0</v>
      </c>
      <c r="S10" s="20">
        <v>0</v>
      </c>
      <c r="T10" s="20">
        <v>0</v>
      </c>
      <c r="U10" s="20">
        <v>0</v>
      </c>
    </row>
    <row r="11" spans="1:21" x14ac:dyDescent="0.3">
      <c r="A11" s="19" t="s">
        <v>34</v>
      </c>
      <c r="B11" s="19" t="s">
        <v>35</v>
      </c>
      <c r="C11" s="17" t="s">
        <v>36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1:21" x14ac:dyDescent="0.3">
      <c r="A12" s="19" t="s">
        <v>37</v>
      </c>
      <c r="B12" s="19" t="s">
        <v>38</v>
      </c>
      <c r="C12" s="17" t="s">
        <v>39</v>
      </c>
      <c r="D12" s="20">
        <v>75787914.459999993</v>
      </c>
      <c r="E12" s="20">
        <v>10408756.800000001</v>
      </c>
      <c r="F12" s="20">
        <v>65379157.659999996</v>
      </c>
      <c r="G12" s="20">
        <v>75787914.150000006</v>
      </c>
      <c r="H12" s="20">
        <v>9400697.5099999998</v>
      </c>
      <c r="I12" s="20">
        <v>0</v>
      </c>
      <c r="J12" s="20">
        <v>70163.69</v>
      </c>
      <c r="K12" s="20">
        <v>367796.59</v>
      </c>
      <c r="L12" s="20">
        <v>335954.77</v>
      </c>
      <c r="M12" s="20">
        <v>0</v>
      </c>
      <c r="N12" s="20">
        <v>0</v>
      </c>
      <c r="O12" s="20">
        <v>234143.93000000002</v>
      </c>
      <c r="P12" s="20">
        <v>0</v>
      </c>
      <c r="Q12" s="20">
        <v>39979893.660000004</v>
      </c>
      <c r="R12" s="20">
        <v>0</v>
      </c>
      <c r="S12" s="20">
        <v>25399264</v>
      </c>
      <c r="T12" s="20">
        <v>0</v>
      </c>
      <c r="U12" s="20">
        <v>0</v>
      </c>
    </row>
    <row r="13" spans="1:21" x14ac:dyDescent="0.3">
      <c r="A13" s="19" t="s">
        <v>40</v>
      </c>
      <c r="B13" s="19" t="s">
        <v>41</v>
      </c>
      <c r="C13" s="17" t="s">
        <v>42</v>
      </c>
      <c r="D13" s="20">
        <v>482820529.63</v>
      </c>
      <c r="E13" s="20">
        <v>393152542.25</v>
      </c>
      <c r="F13" s="20">
        <v>89667987.379999995</v>
      </c>
      <c r="G13" s="20">
        <v>482820529.00999999</v>
      </c>
      <c r="H13" s="20">
        <v>185323579.87</v>
      </c>
      <c r="I13" s="20">
        <v>43844.05</v>
      </c>
      <c r="J13" s="20">
        <v>18893477.73</v>
      </c>
      <c r="K13" s="20">
        <v>42755647.149999999</v>
      </c>
      <c r="L13" s="20">
        <v>123808019.31999999</v>
      </c>
      <c r="M13" s="20">
        <v>0</v>
      </c>
      <c r="N13" s="20">
        <v>14171400.649999999</v>
      </c>
      <c r="O13" s="20">
        <v>8156572.8600000013</v>
      </c>
      <c r="P13" s="20">
        <v>0</v>
      </c>
      <c r="Q13" s="20">
        <v>57383303.380000003</v>
      </c>
      <c r="R13" s="20">
        <v>0</v>
      </c>
      <c r="S13" s="20">
        <v>32284684</v>
      </c>
      <c r="T13" s="20">
        <v>0</v>
      </c>
      <c r="U13" s="20">
        <v>0</v>
      </c>
    </row>
    <row r="14" spans="1:21" x14ac:dyDescent="0.3">
      <c r="A14" s="16" t="s">
        <v>43</v>
      </c>
      <c r="B14" s="16" t="s">
        <v>44</v>
      </c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pans="1:21" x14ac:dyDescent="0.3">
      <c r="A15" s="19" t="s">
        <v>28</v>
      </c>
      <c r="B15" s="19" t="s">
        <v>29</v>
      </c>
      <c r="C15" s="17" t="s">
        <v>45</v>
      </c>
      <c r="D15" s="20">
        <v>537195815.74999905</v>
      </c>
      <c r="E15" s="20">
        <v>387657692.58999902</v>
      </c>
      <c r="F15" s="20">
        <v>149538123.16</v>
      </c>
      <c r="G15" s="20">
        <v>537195816.03999913</v>
      </c>
      <c r="H15" s="20">
        <v>187646770.16999915</v>
      </c>
      <c r="I15" s="20">
        <v>53393.56</v>
      </c>
      <c r="J15" s="20">
        <v>18353864.190000001</v>
      </c>
      <c r="K15" s="20">
        <v>42243893.710000001</v>
      </c>
      <c r="L15" s="20">
        <v>117734765.04000001</v>
      </c>
      <c r="M15" s="20">
        <v>0</v>
      </c>
      <c r="N15" s="20">
        <v>14017335.099999983</v>
      </c>
      <c r="O15" s="20">
        <v>7607671.1100000003</v>
      </c>
      <c r="P15" s="20">
        <v>0</v>
      </c>
      <c r="Q15" s="20">
        <v>94949784.159999996</v>
      </c>
      <c r="R15" s="20">
        <v>0</v>
      </c>
      <c r="S15" s="20">
        <v>54588339</v>
      </c>
      <c r="T15" s="20">
        <v>0</v>
      </c>
      <c r="U15" s="20">
        <v>0</v>
      </c>
    </row>
    <row r="16" spans="1:21" x14ac:dyDescent="0.3">
      <c r="A16" s="19" t="s">
        <v>31</v>
      </c>
      <c r="B16" s="19" t="s">
        <v>32</v>
      </c>
      <c r="C16" s="17" t="s">
        <v>46</v>
      </c>
      <c r="D16" s="20">
        <v>410216.53</v>
      </c>
      <c r="E16" s="20">
        <v>280793.14</v>
      </c>
      <c r="F16" s="20">
        <v>129423.39</v>
      </c>
      <c r="G16" s="20">
        <v>410216.53</v>
      </c>
      <c r="H16" s="20">
        <v>0</v>
      </c>
      <c r="I16" s="20">
        <v>0</v>
      </c>
      <c r="J16" s="20">
        <v>0</v>
      </c>
      <c r="K16" s="20">
        <v>0</v>
      </c>
      <c r="L16" s="20">
        <v>280793.14</v>
      </c>
      <c r="M16" s="20">
        <v>0</v>
      </c>
      <c r="N16" s="20">
        <v>0</v>
      </c>
      <c r="O16" s="20">
        <v>0</v>
      </c>
      <c r="P16" s="20">
        <v>0</v>
      </c>
      <c r="Q16" s="20">
        <v>129423.39</v>
      </c>
      <c r="R16" s="20">
        <v>0</v>
      </c>
      <c r="S16" s="20">
        <v>0</v>
      </c>
      <c r="T16" s="20">
        <v>0</v>
      </c>
      <c r="U16" s="20">
        <v>0</v>
      </c>
    </row>
    <row r="17" spans="1:21" x14ac:dyDescent="0.3">
      <c r="A17" s="19" t="s">
        <v>34</v>
      </c>
      <c r="B17" s="19" t="s">
        <v>35</v>
      </c>
      <c r="C17" s="17" t="s">
        <v>47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1" x14ac:dyDescent="0.3">
      <c r="A18" s="19" t="s">
        <v>37</v>
      </c>
      <c r="B18" s="19" t="s">
        <v>38</v>
      </c>
      <c r="C18" s="17" t="s">
        <v>48</v>
      </c>
      <c r="D18" s="20">
        <v>74520365.320000008</v>
      </c>
      <c r="E18" s="20">
        <v>10393110.48</v>
      </c>
      <c r="F18" s="20">
        <v>64127254.840000004</v>
      </c>
      <c r="G18" s="20">
        <v>74520365.379999995</v>
      </c>
      <c r="H18" s="20">
        <v>9388350.1899999995</v>
      </c>
      <c r="I18" s="20">
        <v>0</v>
      </c>
      <c r="J18" s="20">
        <v>66865.06</v>
      </c>
      <c r="K18" s="20">
        <v>367796.59</v>
      </c>
      <c r="L18" s="20">
        <v>335954.77</v>
      </c>
      <c r="M18" s="20">
        <v>0</v>
      </c>
      <c r="N18" s="20">
        <v>0</v>
      </c>
      <c r="O18" s="20">
        <v>234143.93000000002</v>
      </c>
      <c r="P18" s="20">
        <v>0</v>
      </c>
      <c r="Q18" s="20">
        <v>39983526.840000004</v>
      </c>
      <c r="R18" s="20">
        <v>0</v>
      </c>
      <c r="S18" s="20">
        <v>24143728</v>
      </c>
      <c r="T18" s="20">
        <v>0</v>
      </c>
      <c r="U18" s="20">
        <v>0</v>
      </c>
    </row>
    <row r="19" spans="1:21" x14ac:dyDescent="0.3">
      <c r="A19" s="19" t="s">
        <v>40</v>
      </c>
      <c r="B19" s="19" t="s">
        <v>41</v>
      </c>
      <c r="C19" s="17" t="s">
        <v>49</v>
      </c>
      <c r="D19" s="20">
        <v>463085666.95999897</v>
      </c>
      <c r="E19" s="20">
        <v>377545375.24999899</v>
      </c>
      <c r="F19" s="20">
        <v>85540291.709999993</v>
      </c>
      <c r="G19" s="20">
        <v>463085667.1899991</v>
      </c>
      <c r="H19" s="20">
        <v>178258419.97999915</v>
      </c>
      <c r="I19" s="20">
        <v>53393.56</v>
      </c>
      <c r="J19" s="20">
        <v>18286999.130000003</v>
      </c>
      <c r="K19" s="20">
        <v>41876097.119999997</v>
      </c>
      <c r="L19" s="20">
        <v>117679603.41</v>
      </c>
      <c r="M19" s="20">
        <v>0</v>
      </c>
      <c r="N19" s="20">
        <v>14017335.099999983</v>
      </c>
      <c r="O19" s="20">
        <v>7373527.1800000006</v>
      </c>
      <c r="P19" s="20">
        <v>0</v>
      </c>
      <c r="Q19" s="20">
        <v>55095680.709999993</v>
      </c>
      <c r="R19" s="20">
        <v>0</v>
      </c>
      <c r="S19" s="20">
        <v>30444611</v>
      </c>
      <c r="T19" s="20">
        <v>0</v>
      </c>
      <c r="U19" s="20">
        <v>0</v>
      </c>
    </row>
    <row r="20" spans="1:21" x14ac:dyDescent="0.3">
      <c r="A20" s="16" t="s">
        <v>50</v>
      </c>
      <c r="B20" s="16" t="s">
        <v>51</v>
      </c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1:21" x14ac:dyDescent="0.3">
      <c r="A21" s="19" t="s">
        <v>28</v>
      </c>
      <c r="B21" s="19" t="s">
        <v>29</v>
      </c>
      <c r="C21" s="17" t="s">
        <v>52</v>
      </c>
      <c r="D21" s="20">
        <v>335188707.20000005</v>
      </c>
      <c r="E21" s="20">
        <v>241484525.33000001</v>
      </c>
      <c r="F21" s="20">
        <v>93704181.870000005</v>
      </c>
      <c r="G21" s="20">
        <v>335188707.17249626</v>
      </c>
      <c r="H21" s="20">
        <v>112137251.77000004</v>
      </c>
      <c r="I21" s="20">
        <v>-220.24</v>
      </c>
      <c r="J21" s="20">
        <v>10941819.329999998</v>
      </c>
      <c r="K21" s="20">
        <v>28187318.260000002</v>
      </c>
      <c r="L21" s="20">
        <v>74999093.269999996</v>
      </c>
      <c r="M21" s="20">
        <v>0</v>
      </c>
      <c r="N21" s="20">
        <v>9603622.6399999969</v>
      </c>
      <c r="O21" s="20">
        <v>5615640.2724962346</v>
      </c>
      <c r="P21" s="20">
        <v>0</v>
      </c>
      <c r="Q21" s="20">
        <v>59049221.869999997</v>
      </c>
      <c r="R21" s="20">
        <v>0</v>
      </c>
      <c r="S21" s="20">
        <v>34654960</v>
      </c>
      <c r="T21" s="20">
        <v>0</v>
      </c>
      <c r="U21" s="20">
        <v>0</v>
      </c>
    </row>
    <row r="22" spans="1:21" x14ac:dyDescent="0.3">
      <c r="A22" s="19" t="s">
        <v>31</v>
      </c>
      <c r="B22" s="19" t="s">
        <v>32</v>
      </c>
      <c r="C22" s="17" t="s">
        <v>53</v>
      </c>
      <c r="D22" s="20">
        <v>138479.99</v>
      </c>
      <c r="E22" s="20">
        <v>138480.99</v>
      </c>
      <c r="F22" s="20">
        <v>-1</v>
      </c>
      <c r="G22" s="20">
        <v>138479.99</v>
      </c>
      <c r="H22" s="20">
        <v>-1.26</v>
      </c>
      <c r="I22" s="20">
        <v>708.68</v>
      </c>
      <c r="J22" s="20">
        <v>0</v>
      </c>
      <c r="K22" s="20">
        <v>-94.21</v>
      </c>
      <c r="L22" s="20">
        <v>137867.78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-1</v>
      </c>
      <c r="T22" s="20">
        <v>0</v>
      </c>
      <c r="U22" s="20">
        <v>0</v>
      </c>
    </row>
    <row r="23" spans="1:21" x14ac:dyDescent="0.3">
      <c r="A23" s="19" t="s">
        <v>34</v>
      </c>
      <c r="B23" s="19" t="s">
        <v>35</v>
      </c>
      <c r="C23" s="17" t="s">
        <v>54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1:21" x14ac:dyDescent="0.3">
      <c r="A24" s="19" t="s">
        <v>37</v>
      </c>
      <c r="B24" s="19" t="s">
        <v>38</v>
      </c>
      <c r="C24" s="17" t="s">
        <v>55</v>
      </c>
      <c r="D24" s="20">
        <v>43681578.32</v>
      </c>
      <c r="E24" s="20">
        <v>5689962.1699999999</v>
      </c>
      <c r="F24" s="20">
        <v>37991616.149999999</v>
      </c>
      <c r="G24" s="20">
        <v>43681577.879999995</v>
      </c>
      <c r="H24" s="20">
        <v>5993695.5599999996</v>
      </c>
      <c r="I24" s="20">
        <v>0</v>
      </c>
      <c r="J24" s="20">
        <v>6874.88</v>
      </c>
      <c r="K24" s="20">
        <v>-72104.639999999999</v>
      </c>
      <c r="L24" s="20">
        <v>-210693.75</v>
      </c>
      <c r="M24" s="20">
        <v>0</v>
      </c>
      <c r="N24" s="20">
        <v>-27810.320000000007</v>
      </c>
      <c r="O24" s="20">
        <v>0</v>
      </c>
      <c r="P24" s="20">
        <v>0</v>
      </c>
      <c r="Q24" s="20">
        <v>23807951.149999999</v>
      </c>
      <c r="R24" s="20">
        <v>0</v>
      </c>
      <c r="S24" s="20">
        <v>14183665</v>
      </c>
      <c r="T24" s="20">
        <v>0</v>
      </c>
      <c r="U24" s="20">
        <v>0</v>
      </c>
    </row>
    <row r="25" spans="1:21" x14ac:dyDescent="0.3">
      <c r="A25" s="19" t="s">
        <v>40</v>
      </c>
      <c r="B25" s="19" t="s">
        <v>41</v>
      </c>
      <c r="C25" s="17" t="s">
        <v>56</v>
      </c>
      <c r="D25" s="20">
        <v>291645608.87</v>
      </c>
      <c r="E25" s="20">
        <v>235933044.15000001</v>
      </c>
      <c r="F25" s="20">
        <v>55712564.719999999</v>
      </c>
      <c r="G25" s="20">
        <v>291645609.28249627</v>
      </c>
      <c r="H25" s="20">
        <v>106143554.95000003</v>
      </c>
      <c r="I25" s="20">
        <v>488.44</v>
      </c>
      <c r="J25" s="20">
        <v>10934944.449999997</v>
      </c>
      <c r="K25" s="20">
        <v>28259328.690000001</v>
      </c>
      <c r="L25" s="20">
        <v>75347654.799999997</v>
      </c>
      <c r="M25" s="20">
        <v>0</v>
      </c>
      <c r="N25" s="20">
        <v>9631432.9599999972</v>
      </c>
      <c r="O25" s="20">
        <v>5615640.2724962346</v>
      </c>
      <c r="P25" s="20">
        <v>0</v>
      </c>
      <c r="Q25" s="20">
        <v>35241270.719999999</v>
      </c>
      <c r="R25" s="20">
        <v>0</v>
      </c>
      <c r="S25" s="20">
        <v>20471294</v>
      </c>
      <c r="T25" s="20">
        <v>0</v>
      </c>
      <c r="U25" s="20">
        <v>0</v>
      </c>
    </row>
    <row r="26" spans="1:21" x14ac:dyDescent="0.3">
      <c r="A26" s="16" t="s">
        <v>57</v>
      </c>
      <c r="B26" s="21" t="s">
        <v>58</v>
      </c>
      <c r="C26" s="17" t="s">
        <v>59</v>
      </c>
      <c r="D26" s="20">
        <v>138963987.96000001</v>
      </c>
      <c r="E26" s="20">
        <v>107568875.25</v>
      </c>
      <c r="F26" s="20">
        <v>31395112.710000001</v>
      </c>
      <c r="G26" s="20">
        <v>138963987.40365008</v>
      </c>
      <c r="H26" s="20">
        <v>44261961.250000037</v>
      </c>
      <c r="I26" s="20">
        <v>16251.15</v>
      </c>
      <c r="J26" s="20">
        <v>5822694.8600000003</v>
      </c>
      <c r="K26" s="20">
        <v>14786292.539999999</v>
      </c>
      <c r="L26" s="20">
        <v>34606388.909999996</v>
      </c>
      <c r="M26" s="20">
        <v>0</v>
      </c>
      <c r="N26" s="20">
        <v>4837577.5836500218</v>
      </c>
      <c r="O26" s="20">
        <v>3237708.4</v>
      </c>
      <c r="P26" s="20">
        <v>0</v>
      </c>
      <c r="Q26" s="20">
        <v>19165350.710000005</v>
      </c>
      <c r="R26" s="20">
        <v>0</v>
      </c>
      <c r="S26" s="20">
        <v>12229762</v>
      </c>
      <c r="T26" s="20">
        <v>0</v>
      </c>
      <c r="U26" s="20">
        <v>0</v>
      </c>
    </row>
    <row r="27" spans="1:21" x14ac:dyDescent="0.3">
      <c r="A27" s="22" t="s">
        <v>60</v>
      </c>
      <c r="B27" s="22" t="s">
        <v>61</v>
      </c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1:21" x14ac:dyDescent="0.3">
      <c r="A28" s="23" t="s">
        <v>28</v>
      </c>
      <c r="B28" s="23" t="s">
        <v>62</v>
      </c>
      <c r="C28" s="17" t="s">
        <v>63</v>
      </c>
      <c r="D28" s="18"/>
      <c r="E28" s="20">
        <v>17563167.719999999</v>
      </c>
      <c r="F28" s="18"/>
      <c r="G28" s="20">
        <v>17563167.060967565</v>
      </c>
      <c r="H28" s="20">
        <v>4007482.31</v>
      </c>
      <c r="I28" s="20">
        <v>140.30000000000001</v>
      </c>
      <c r="J28" s="20">
        <v>3077668.5500000003</v>
      </c>
      <c r="K28" s="20">
        <v>3637858.43</v>
      </c>
      <c r="L28" s="20">
        <v>5283880.16</v>
      </c>
      <c r="M28" s="20">
        <v>0</v>
      </c>
      <c r="N28" s="20">
        <v>201242.79096756442</v>
      </c>
      <c r="O28" s="20">
        <v>1354894.52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</row>
    <row r="29" spans="1:21" x14ac:dyDescent="0.3">
      <c r="A29" s="23" t="s">
        <v>31</v>
      </c>
      <c r="B29" s="23" t="s">
        <v>64</v>
      </c>
      <c r="C29" s="17" t="s">
        <v>65</v>
      </c>
      <c r="D29" s="18"/>
      <c r="E29" s="20">
        <v>11871.21</v>
      </c>
      <c r="F29" s="18"/>
      <c r="G29" s="20">
        <v>11871.21</v>
      </c>
      <c r="H29" s="20">
        <v>0</v>
      </c>
      <c r="I29" s="20">
        <v>1.48</v>
      </c>
      <c r="J29" s="20">
        <v>0</v>
      </c>
      <c r="K29" s="20">
        <v>0</v>
      </c>
      <c r="L29" s="20">
        <v>11869.73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</row>
    <row r="30" spans="1:21" x14ac:dyDescent="0.3">
      <c r="A30" s="23" t="s">
        <v>34</v>
      </c>
      <c r="B30" s="23" t="s">
        <v>66</v>
      </c>
      <c r="C30" s="17" t="s">
        <v>67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spans="1:21" x14ac:dyDescent="0.3">
      <c r="A31" s="23" t="s">
        <v>37</v>
      </c>
      <c r="B31" s="23" t="s">
        <v>68</v>
      </c>
      <c r="C31" s="17" t="s">
        <v>69</v>
      </c>
      <c r="D31" s="18"/>
      <c r="E31" s="20">
        <v>0</v>
      </c>
      <c r="F31" s="18"/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</row>
    <row r="32" spans="1:21" x14ac:dyDescent="0.3">
      <c r="A32" s="23" t="s">
        <v>40</v>
      </c>
      <c r="B32" s="23" t="s">
        <v>70</v>
      </c>
      <c r="C32" s="17" t="s">
        <v>71</v>
      </c>
      <c r="D32" s="18"/>
      <c r="E32" s="20">
        <v>17575038.93</v>
      </c>
      <c r="F32" s="18"/>
      <c r="G32" s="20">
        <v>17575038.270967565</v>
      </c>
      <c r="H32" s="20">
        <v>4007482.31</v>
      </c>
      <c r="I32" s="20">
        <v>141.78</v>
      </c>
      <c r="J32" s="20">
        <v>3077668.5500000003</v>
      </c>
      <c r="K32" s="20">
        <v>3637858.43</v>
      </c>
      <c r="L32" s="20">
        <v>5295749.8899999997</v>
      </c>
      <c r="M32" s="20">
        <v>0</v>
      </c>
      <c r="N32" s="20">
        <v>201242.79096756442</v>
      </c>
      <c r="O32" s="20">
        <v>1354894.52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</row>
    <row r="33" spans="1:21" x14ac:dyDescent="0.3">
      <c r="A33" s="22" t="s">
        <v>72</v>
      </c>
      <c r="B33" s="22" t="s">
        <v>73</v>
      </c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1:21" x14ac:dyDescent="0.3">
      <c r="A34" s="23" t="s">
        <v>28</v>
      </c>
      <c r="B34" s="23" t="s">
        <v>62</v>
      </c>
      <c r="C34" s="17" t="s">
        <v>74</v>
      </c>
      <c r="D34" s="18"/>
      <c r="E34" s="20">
        <v>488459.71</v>
      </c>
      <c r="F34" s="18"/>
      <c r="G34" s="20">
        <v>488459.79898129776</v>
      </c>
      <c r="H34" s="20">
        <v>218187.26</v>
      </c>
      <c r="I34" s="20">
        <v>0</v>
      </c>
      <c r="J34" s="20">
        <v>10095.789999999999</v>
      </c>
      <c r="K34" s="20">
        <v>40263.42</v>
      </c>
      <c r="L34" s="20">
        <v>124035.03</v>
      </c>
      <c r="M34" s="20">
        <v>0</v>
      </c>
      <c r="N34" s="20">
        <v>95878.298981297776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</row>
    <row r="35" spans="1:21" x14ac:dyDescent="0.3">
      <c r="A35" s="23" t="s">
        <v>31</v>
      </c>
      <c r="B35" s="23" t="s">
        <v>64</v>
      </c>
      <c r="C35" s="17" t="s">
        <v>75</v>
      </c>
      <c r="D35" s="18"/>
      <c r="E35" s="20">
        <v>278.56</v>
      </c>
      <c r="F35" s="18"/>
      <c r="G35" s="20">
        <v>278.56</v>
      </c>
      <c r="H35" s="20">
        <v>0</v>
      </c>
      <c r="I35" s="20">
        <v>0</v>
      </c>
      <c r="J35" s="20">
        <v>0</v>
      </c>
      <c r="K35" s="20">
        <v>0</v>
      </c>
      <c r="L35" s="20">
        <v>278.56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</row>
    <row r="36" spans="1:21" x14ac:dyDescent="0.3">
      <c r="A36" s="23" t="s">
        <v>34</v>
      </c>
      <c r="B36" s="23" t="s">
        <v>66</v>
      </c>
      <c r="C36" s="17" t="s">
        <v>76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</row>
    <row r="37" spans="1:21" x14ac:dyDescent="0.3">
      <c r="A37" s="23" t="s">
        <v>37</v>
      </c>
      <c r="B37" s="23" t="s">
        <v>68</v>
      </c>
      <c r="C37" s="17" t="s">
        <v>77</v>
      </c>
      <c r="D37" s="18"/>
      <c r="E37" s="20">
        <v>0</v>
      </c>
      <c r="F37" s="18"/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</row>
    <row r="38" spans="1:21" x14ac:dyDescent="0.3">
      <c r="A38" s="23" t="s">
        <v>40</v>
      </c>
      <c r="B38" s="23" t="s">
        <v>70</v>
      </c>
      <c r="C38" s="17" t="s">
        <v>78</v>
      </c>
      <c r="D38" s="18"/>
      <c r="E38" s="20">
        <v>488738.27</v>
      </c>
      <c r="F38" s="18"/>
      <c r="G38" s="20">
        <v>488738.35898129782</v>
      </c>
      <c r="H38" s="20">
        <v>218187.26</v>
      </c>
      <c r="I38" s="20">
        <v>0</v>
      </c>
      <c r="J38" s="20">
        <v>10095.789999999999</v>
      </c>
      <c r="K38" s="20">
        <v>40263.42</v>
      </c>
      <c r="L38" s="20">
        <v>124313.59</v>
      </c>
      <c r="M38" s="20">
        <v>0</v>
      </c>
      <c r="N38" s="20">
        <v>95878.298981297776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</row>
    <row r="39" spans="1:21" x14ac:dyDescent="0.3">
      <c r="A39" s="22" t="s">
        <v>79</v>
      </c>
      <c r="B39" s="22" t="s">
        <v>80</v>
      </c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</row>
    <row r="40" spans="1:21" x14ac:dyDescent="0.3">
      <c r="A40" s="23" t="s">
        <v>28</v>
      </c>
      <c r="B40" s="23" t="s">
        <v>62</v>
      </c>
      <c r="C40" s="17" t="s">
        <v>81</v>
      </c>
      <c r="D40" s="18"/>
      <c r="E40" s="20">
        <v>10160238.73</v>
      </c>
      <c r="F40" s="18"/>
      <c r="G40" s="20">
        <v>10160238.070000002</v>
      </c>
      <c r="H40" s="20">
        <v>5954984.9500000002</v>
      </c>
      <c r="I40" s="20">
        <v>304.69</v>
      </c>
      <c r="J40" s="20">
        <v>748476.78</v>
      </c>
      <c r="K40" s="20">
        <v>874781.66</v>
      </c>
      <c r="L40" s="20">
        <v>2244103.4300000002</v>
      </c>
      <c r="M40" s="20">
        <v>0</v>
      </c>
      <c r="N40" s="20">
        <v>245170.56</v>
      </c>
      <c r="O40" s="20">
        <v>92416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</row>
    <row r="41" spans="1:21" x14ac:dyDescent="0.3">
      <c r="A41" s="23" t="s">
        <v>31</v>
      </c>
      <c r="B41" s="23" t="s">
        <v>64</v>
      </c>
      <c r="C41" s="17" t="s">
        <v>82</v>
      </c>
      <c r="D41" s="18"/>
      <c r="E41" s="20">
        <v>8128.89</v>
      </c>
      <c r="F41" s="18"/>
      <c r="G41" s="20">
        <v>8128.89</v>
      </c>
      <c r="H41" s="20">
        <v>0</v>
      </c>
      <c r="I41" s="20">
        <v>6297.05</v>
      </c>
      <c r="J41" s="20">
        <v>0</v>
      </c>
      <c r="K41" s="20">
        <v>0</v>
      </c>
      <c r="L41" s="20">
        <v>1831.84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</row>
    <row r="42" spans="1:21" x14ac:dyDescent="0.3">
      <c r="A42" s="23" t="s">
        <v>34</v>
      </c>
      <c r="B42" s="23" t="s">
        <v>66</v>
      </c>
      <c r="C42" s="17" t="s">
        <v>83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</row>
    <row r="43" spans="1:21" x14ac:dyDescent="0.3">
      <c r="A43" s="23" t="s">
        <v>37</v>
      </c>
      <c r="B43" s="23" t="s">
        <v>68</v>
      </c>
      <c r="C43" s="17" t="s">
        <v>84</v>
      </c>
      <c r="D43" s="18"/>
      <c r="E43" s="20">
        <v>0</v>
      </c>
      <c r="F43" s="18"/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</row>
    <row r="44" spans="1:21" x14ac:dyDescent="0.3">
      <c r="A44" s="23" t="s">
        <v>40</v>
      </c>
      <c r="B44" s="23" t="s">
        <v>70</v>
      </c>
      <c r="C44" s="17" t="s">
        <v>85</v>
      </c>
      <c r="D44" s="18"/>
      <c r="E44" s="20">
        <v>10168367.619999999</v>
      </c>
      <c r="F44" s="18"/>
      <c r="G44" s="20">
        <v>10168366.960000001</v>
      </c>
      <c r="H44" s="20">
        <v>5954984.9500000002</v>
      </c>
      <c r="I44" s="20">
        <v>6601.74</v>
      </c>
      <c r="J44" s="20">
        <v>748476.78</v>
      </c>
      <c r="K44" s="20">
        <v>874781.66</v>
      </c>
      <c r="L44" s="20">
        <v>2245935.27</v>
      </c>
      <c r="M44" s="20">
        <v>0</v>
      </c>
      <c r="N44" s="20">
        <v>245170.56</v>
      </c>
      <c r="O44" s="20">
        <v>92416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</row>
    <row r="45" spans="1:21" x14ac:dyDescent="0.3">
      <c r="A45" s="22" t="s">
        <v>86</v>
      </c>
      <c r="B45" s="22" t="s">
        <v>87</v>
      </c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1:21" x14ac:dyDescent="0.3">
      <c r="A46" s="23" t="s">
        <v>28</v>
      </c>
      <c r="B46" s="23" t="s">
        <v>62</v>
      </c>
      <c r="C46" s="17" t="s">
        <v>88</v>
      </c>
      <c r="D46" s="18"/>
      <c r="E46" s="20">
        <v>77582081.899999991</v>
      </c>
      <c r="F46" s="18"/>
      <c r="G46" s="20">
        <v>77582082.095224947</v>
      </c>
      <c r="H46" s="20">
        <v>34959741.660000019</v>
      </c>
      <c r="I46" s="20">
        <v>9449.24</v>
      </c>
      <c r="J46" s="20">
        <v>1543163.46</v>
      </c>
      <c r="K46" s="20">
        <v>10229339.24</v>
      </c>
      <c r="L46" s="20">
        <v>26900882.510000002</v>
      </c>
      <c r="M46" s="20">
        <v>0</v>
      </c>
      <c r="N46" s="20">
        <v>2487831.7352249245</v>
      </c>
      <c r="O46" s="20">
        <v>1451674.25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</row>
    <row r="47" spans="1:21" x14ac:dyDescent="0.3">
      <c r="A47" s="23" t="s">
        <v>31</v>
      </c>
      <c r="B47" s="23" t="s">
        <v>64</v>
      </c>
      <c r="C47" s="17" t="s">
        <v>89</v>
      </c>
      <c r="D47" s="18"/>
      <c r="E47" s="20">
        <v>90340.84</v>
      </c>
      <c r="F47" s="18"/>
      <c r="G47" s="20">
        <v>90340.84</v>
      </c>
      <c r="H47" s="20">
        <v>0</v>
      </c>
      <c r="I47" s="20">
        <v>0</v>
      </c>
      <c r="J47" s="20">
        <v>0</v>
      </c>
      <c r="K47" s="20">
        <v>0</v>
      </c>
      <c r="L47" s="20">
        <v>90340.84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</row>
    <row r="48" spans="1:21" x14ac:dyDescent="0.3">
      <c r="A48" s="23" t="s">
        <v>34</v>
      </c>
      <c r="B48" s="23" t="s">
        <v>66</v>
      </c>
      <c r="C48" s="17" t="s">
        <v>90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1:21" x14ac:dyDescent="0.3">
      <c r="A49" s="23" t="s">
        <v>37</v>
      </c>
      <c r="B49" s="23" t="s">
        <v>68</v>
      </c>
      <c r="C49" s="17" t="s">
        <v>91</v>
      </c>
      <c r="D49" s="18"/>
      <c r="E49" s="20">
        <v>707031.07000000018</v>
      </c>
      <c r="F49" s="18"/>
      <c r="G49" s="20">
        <v>707031.07000000007</v>
      </c>
      <c r="H49" s="20">
        <v>660247.67000000004</v>
      </c>
      <c r="I49" s="20">
        <v>0</v>
      </c>
      <c r="J49" s="20">
        <v>0</v>
      </c>
      <c r="K49" s="20">
        <v>-4049.79</v>
      </c>
      <c r="L49" s="20">
        <v>50833.19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</row>
    <row r="50" spans="1:21" x14ac:dyDescent="0.3">
      <c r="A50" s="23" t="s">
        <v>40</v>
      </c>
      <c r="B50" s="23" t="s">
        <v>70</v>
      </c>
      <c r="C50" s="17" t="s">
        <v>92</v>
      </c>
      <c r="D50" s="18"/>
      <c r="E50" s="20">
        <v>76965391.670000002</v>
      </c>
      <c r="F50" s="18"/>
      <c r="G50" s="20">
        <v>76965391.865224943</v>
      </c>
      <c r="H50" s="20">
        <v>34299493.990000017</v>
      </c>
      <c r="I50" s="20">
        <v>9449.24</v>
      </c>
      <c r="J50" s="20">
        <v>1543163.46</v>
      </c>
      <c r="K50" s="20">
        <v>10233389.029999999</v>
      </c>
      <c r="L50" s="20">
        <v>26940390.16</v>
      </c>
      <c r="M50" s="20">
        <v>0</v>
      </c>
      <c r="N50" s="20">
        <v>2487831.7352249245</v>
      </c>
      <c r="O50" s="20">
        <v>1451674.25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</row>
    <row r="51" spans="1:21" x14ac:dyDescent="0.3">
      <c r="A51" s="22" t="s">
        <v>93</v>
      </c>
      <c r="B51" s="22" t="s">
        <v>94</v>
      </c>
      <c r="C51" s="17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</row>
    <row r="52" spans="1:21" x14ac:dyDescent="0.3">
      <c r="A52" s="23" t="s">
        <v>28</v>
      </c>
      <c r="B52" s="23" t="s">
        <v>62</v>
      </c>
      <c r="C52" s="17" t="s">
        <v>95</v>
      </c>
      <c r="D52" s="18"/>
      <c r="E52" s="20">
        <v>2371338.15</v>
      </c>
      <c r="F52" s="18"/>
      <c r="G52" s="20">
        <v>2371338.6284762551</v>
      </c>
      <c r="H52" s="20">
        <v>-218187.25999997999</v>
      </c>
      <c r="I52" s="20">
        <v>57.78</v>
      </c>
      <c r="J52" s="20">
        <v>443290.28</v>
      </c>
      <c r="K52" s="20">
        <v>0</v>
      </c>
      <c r="L52" s="20">
        <v>0</v>
      </c>
      <c r="M52" s="20">
        <v>0</v>
      </c>
      <c r="N52" s="20">
        <v>1807454.1984762351</v>
      </c>
      <c r="O52" s="20">
        <v>338723.63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</row>
    <row r="53" spans="1:21" x14ac:dyDescent="0.3">
      <c r="A53" s="23" t="s">
        <v>31</v>
      </c>
      <c r="B53" s="23" t="s">
        <v>64</v>
      </c>
      <c r="C53" s="17" t="s">
        <v>96</v>
      </c>
      <c r="D53" s="18"/>
      <c r="E53" s="20">
        <v>0.61</v>
      </c>
      <c r="F53" s="18"/>
      <c r="G53" s="20">
        <v>0.61</v>
      </c>
      <c r="H53" s="20">
        <v>0</v>
      </c>
      <c r="I53" s="20">
        <v>0.61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</row>
    <row r="54" spans="1:21" x14ac:dyDescent="0.3">
      <c r="A54" s="23" t="s">
        <v>34</v>
      </c>
      <c r="B54" s="23" t="s">
        <v>66</v>
      </c>
      <c r="C54" s="17" t="s">
        <v>97</v>
      </c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</row>
    <row r="55" spans="1:21" x14ac:dyDescent="0.3">
      <c r="A55" s="23" t="s">
        <v>37</v>
      </c>
      <c r="B55" s="23" t="s">
        <v>68</v>
      </c>
      <c r="C55" s="17" t="s">
        <v>98</v>
      </c>
      <c r="D55" s="18"/>
      <c r="E55" s="20">
        <v>0</v>
      </c>
      <c r="F55" s="18"/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0">
        <v>0</v>
      </c>
      <c r="T55" s="20">
        <v>0</v>
      </c>
      <c r="U55" s="20">
        <v>0</v>
      </c>
    </row>
    <row r="56" spans="1:21" x14ac:dyDescent="0.3">
      <c r="A56" s="23" t="s">
        <v>40</v>
      </c>
      <c r="B56" s="23" t="s">
        <v>70</v>
      </c>
      <c r="C56" s="17" t="s">
        <v>99</v>
      </c>
      <c r="D56" s="18"/>
      <c r="E56" s="20">
        <v>2371338.7599999998</v>
      </c>
      <c r="F56" s="18"/>
      <c r="G56" s="20">
        <v>2371339.238476255</v>
      </c>
      <c r="H56" s="20">
        <v>-218187.25999997999</v>
      </c>
      <c r="I56" s="20">
        <v>58.39</v>
      </c>
      <c r="J56" s="20">
        <v>443290.28</v>
      </c>
      <c r="K56" s="20">
        <v>0</v>
      </c>
      <c r="L56" s="20">
        <v>0</v>
      </c>
      <c r="M56" s="20">
        <v>0</v>
      </c>
      <c r="N56" s="20">
        <v>1807454.1984762351</v>
      </c>
      <c r="O56" s="20">
        <v>338723.63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20">
        <v>0</v>
      </c>
    </row>
    <row r="57" spans="1:21" x14ac:dyDescent="0.3">
      <c r="A57" s="16" t="s">
        <v>100</v>
      </c>
      <c r="B57" s="16" t="s">
        <v>101</v>
      </c>
      <c r="C57" s="17" t="s">
        <v>102</v>
      </c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</row>
    <row r="58" spans="1:21" x14ac:dyDescent="0.3">
      <c r="A58" s="16" t="s">
        <v>103</v>
      </c>
      <c r="B58" s="16" t="s">
        <v>104</v>
      </c>
      <c r="C58" s="17" t="s">
        <v>105</v>
      </c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</row>
    <row r="59" spans="1:21" x14ac:dyDescent="0.3">
      <c r="C59" s="25"/>
      <c r="D59" s="25"/>
      <c r="E59" s="6"/>
      <c r="F59" s="6"/>
    </row>
    <row r="60" spans="1:21" x14ac:dyDescent="0.3">
      <c r="A60" s="26" t="s">
        <v>106</v>
      </c>
      <c r="B60" s="26"/>
      <c r="C60" s="25"/>
      <c r="D60" s="25"/>
      <c r="E60" s="5"/>
      <c r="F60" s="5"/>
      <c r="H60" s="6"/>
    </row>
    <row r="61" spans="1:21" x14ac:dyDescent="0.3">
      <c r="A61" s="27" t="s">
        <v>107</v>
      </c>
      <c r="B61" s="27"/>
      <c r="C61" s="25"/>
      <c r="D61" s="25"/>
      <c r="E61" s="6"/>
      <c r="F61" s="6"/>
      <c r="G61" s="6"/>
      <c r="H61" s="6"/>
    </row>
    <row r="62" spans="1:21" x14ac:dyDescent="0.3">
      <c r="A62" s="26" t="s">
        <v>166</v>
      </c>
      <c r="B62" s="26"/>
      <c r="E62" s="6"/>
      <c r="F62" s="6"/>
      <c r="G62" s="6"/>
      <c r="H62" s="4"/>
    </row>
    <row r="63" spans="1:21" x14ac:dyDescent="0.3">
      <c r="E63" s="6"/>
      <c r="F63" s="6"/>
      <c r="G63" s="6"/>
      <c r="H63" s="6"/>
    </row>
    <row r="64" spans="1:21" x14ac:dyDescent="0.3">
      <c r="A64" s="29" t="str">
        <f>'S.05.01.01 NL'!A64</f>
        <v xml:space="preserve">1) V súčte za členov SLASPO sú zahrnuté údaje v rozsahu, ktorý členovia poslali SLASPO </v>
      </c>
      <c r="B64" s="29"/>
      <c r="E64" s="6"/>
      <c r="F64" s="6"/>
      <c r="G64" s="6"/>
      <c r="H64" s="6"/>
    </row>
    <row r="65" spans="1:21" x14ac:dyDescent="0.3">
      <c r="A65" s="29" t="str">
        <f>'S.05.01.01 NL'!A65</f>
        <v>2)SKP a  Pobočky poisťovní z iných členkých štátov nezostavujú výkaz v plnom rozsahu (väčšinou nemajú vyplnené riadky R0610-R1100)</v>
      </c>
      <c r="E65" s="5"/>
      <c r="F65" s="5"/>
      <c r="H65" s="6"/>
    </row>
    <row r="66" spans="1:21" x14ac:dyDescent="0.3">
      <c r="E66" s="5"/>
      <c r="F66" s="5"/>
      <c r="H66" s="6"/>
    </row>
    <row r="67" spans="1:21" x14ac:dyDescent="0.3">
      <c r="E67" s="5"/>
      <c r="F67" s="5"/>
      <c r="H67" s="6"/>
    </row>
    <row r="68" spans="1:21" x14ac:dyDescent="0.3">
      <c r="E68" s="5"/>
      <c r="F68" s="5"/>
      <c r="H68" s="6"/>
    </row>
    <row r="69" spans="1:21" x14ac:dyDescent="0.3">
      <c r="E69" s="5"/>
      <c r="F69" s="5"/>
      <c r="H69" s="6"/>
    </row>
    <row r="70" spans="1:21" x14ac:dyDescent="0.3">
      <c r="E70" s="6"/>
      <c r="F70" s="6"/>
    </row>
    <row r="71" spans="1:21" x14ac:dyDescent="0.3">
      <c r="E71" s="6"/>
      <c r="F71" s="6"/>
    </row>
    <row r="72" spans="1:21" x14ac:dyDescent="0.3">
      <c r="E72" s="6"/>
      <c r="F72" s="6"/>
    </row>
    <row r="73" spans="1:21" x14ac:dyDescent="0.3">
      <c r="E73" s="6"/>
      <c r="F73" s="6"/>
    </row>
    <row r="74" spans="1:21" x14ac:dyDescent="0.3">
      <c r="E74" s="6"/>
      <c r="F74" s="6"/>
    </row>
    <row r="75" spans="1:21" x14ac:dyDescent="0.3">
      <c r="E75" s="6"/>
      <c r="F75" s="6"/>
    </row>
    <row r="76" spans="1:21" x14ac:dyDescent="0.3">
      <c r="E76" s="6"/>
      <c r="F76" s="6"/>
    </row>
    <row r="77" spans="1:21" s="5" customFormat="1" x14ac:dyDescent="0.3">
      <c r="A77" s="6"/>
      <c r="B77" s="6"/>
      <c r="C77" s="6"/>
      <c r="D77" s="6"/>
      <c r="E77" s="6"/>
      <c r="F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</sheetData>
  <pageMargins left="0.7" right="0.7" top="0.75" bottom="0.75" header="0.3" footer="0.3"/>
  <pageSetup paperSize="9" scale="4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635F9-6670-4317-846F-0FBC1D7F68F5}">
  <sheetPr>
    <tabColor rgb="FFFFC000"/>
  </sheetPr>
  <dimension ref="A1:U77"/>
  <sheetViews>
    <sheetView showGridLines="0" topLeftCell="E1" zoomScale="80" zoomScaleNormal="80" zoomScaleSheetLayoutView="40" workbookViewId="0">
      <selection activeCell="D9" sqref="D9:U58"/>
    </sheetView>
  </sheetViews>
  <sheetFormatPr defaultColWidth="11.44140625" defaultRowHeight="14.4" x14ac:dyDescent="0.3"/>
  <cols>
    <col min="1" max="2" width="48.5546875" style="6" customWidth="1"/>
    <col min="3" max="3" width="10.5546875" style="6" customWidth="1"/>
    <col min="4" max="4" width="22.77734375" style="6" customWidth="1"/>
    <col min="5" max="6" width="20.77734375" style="4" customWidth="1"/>
    <col min="7" max="8" width="20.77734375" style="5" customWidth="1"/>
    <col min="9" max="21" width="20.77734375" style="6" customWidth="1"/>
    <col min="22" max="16384" width="11.44140625" style="6"/>
  </cols>
  <sheetData>
    <row r="1" spans="1:21" x14ac:dyDescent="0.3">
      <c r="A1" s="1" t="s">
        <v>0</v>
      </c>
      <c r="B1" s="1" t="str">
        <f>'S.05.01.01 NL'!B1</f>
        <v>Obdobie</v>
      </c>
      <c r="C1" s="35">
        <f>'S.05.01.01 NL'!C1</f>
        <v>45657</v>
      </c>
      <c r="D1" s="4"/>
    </row>
    <row r="2" spans="1:21" x14ac:dyDescent="0.3">
      <c r="A2" s="7" t="s">
        <v>2</v>
      </c>
      <c r="B2" s="7" t="s">
        <v>3</v>
      </c>
      <c r="C2" s="8"/>
      <c r="D2" s="4"/>
    </row>
    <row r="3" spans="1:21" x14ac:dyDescent="0.3">
      <c r="A3" s="9"/>
      <c r="B3" s="9"/>
      <c r="C3" s="8"/>
      <c r="D3" s="4"/>
    </row>
    <row r="4" spans="1:21" x14ac:dyDescent="0.3">
      <c r="A4" s="7" t="s">
        <v>4</v>
      </c>
      <c r="B4" s="7" t="s">
        <v>5</v>
      </c>
      <c r="C4" s="8"/>
      <c r="D4" s="4"/>
    </row>
    <row r="5" spans="1:21" x14ac:dyDescent="0.3">
      <c r="A5" s="11" t="s">
        <v>167</v>
      </c>
      <c r="B5" s="11" t="s">
        <v>168</v>
      </c>
      <c r="C5" s="8"/>
      <c r="D5" s="4"/>
    </row>
    <row r="6" spans="1:21" ht="57.6" x14ac:dyDescent="0.3">
      <c r="D6" s="12" t="str">
        <f>'S.05.01.01 NL'!D6</f>
        <v>Spolu poisťovne a pobočky poisťovní z iných členských štátov</v>
      </c>
      <c r="E6" s="12" t="str">
        <f>'S.05.01.01 NL'!E6</f>
        <v xml:space="preserve">Spolu poisťovne </v>
      </c>
      <c r="F6" s="12" t="str">
        <f>'S.05.01.01 NL'!F6</f>
        <v>Spolu pobočky poisťovní z iných členských štátov</v>
      </c>
      <c r="G6" s="12" t="str">
        <f>'S.05.01.01 NL'!G6</f>
        <v>Spolu členovia SLASPO 1)</v>
      </c>
      <c r="H6" s="12" t="str">
        <f>'S.05.01.01 NL'!H6</f>
        <v>Allianz - Slovenská poisťovňa, a. s.</v>
      </c>
      <c r="I6" s="12" t="str">
        <f>'S.05.01.01 NL'!I6</f>
        <v>BNP Paribas Cardif Poisťovňa, a. s.</v>
      </c>
      <c r="J6" s="12" t="str">
        <f>'S.05.01.01 NL'!J6</f>
        <v>ČSOB Poisťovňa, a. s.</v>
      </c>
      <c r="K6" s="12" t="str">
        <f>'S.05.01.01 NL'!K6</f>
        <v>Komunálna poisťovňa a. s., Vienna Insurance Group</v>
      </c>
      <c r="L6" s="12" t="str">
        <f>'S.05.01.01 NL'!L6</f>
        <v>KOOPERATIVA poisťovňa, a. s., Vienna Insurance Group</v>
      </c>
      <c r="M6" s="12" t="str">
        <f>'S.05.01.01 NL'!M6</f>
        <v>NN Životná poisťovňa, a. s.</v>
      </c>
      <c r="N6" s="12" t="str">
        <f>'S.05.01.01 NL'!N6</f>
        <v>Union poisťovňa, a. s.</v>
      </c>
      <c r="O6" s="12" t="str">
        <f>'S.05.01.01 NL'!O6</f>
        <v>Wüstenrot poisťovňa, a. s.</v>
      </c>
      <c r="P6" s="12" t="str">
        <f>'S.05.01.01 NL'!P6</f>
        <v>Colonnade Insurance S.A., pobočka poisťovne z iného členského štátu</v>
      </c>
      <c r="Q6" s="12" t="str">
        <f>'S.05.01.01 NL'!Q6</f>
        <v xml:space="preserve">Generali Poisťovňa, pobočka poisťovne z iného členského štátu </v>
      </c>
      <c r="R6" s="12" t="str">
        <f>'S.05.01.01 NL'!R6</f>
        <v>MetLife Europe d. a. c., pobočka poisťovne z iného členského štátu</v>
      </c>
      <c r="S6" s="12" t="str">
        <f>'S.05.01.01 NL'!S6</f>
        <v xml:space="preserve">UNIQA pojišťovna, a.s., pobočka poisťovne z iného členského štátu </v>
      </c>
      <c r="T6" s="12" t="str">
        <f>'S.05.01.01 NL'!T6</f>
        <v>YOUPLUS Životná poisťovňa, pobočka poisťovne z iného členského štátu</v>
      </c>
      <c r="U6" s="12" t="str">
        <f>'S.05.01.01 NL'!U6</f>
        <v xml:space="preserve">Slovenská kancelária poisťovateľov </v>
      </c>
    </row>
    <row r="7" spans="1:21" x14ac:dyDescent="0.3">
      <c r="D7" s="17" t="s">
        <v>169</v>
      </c>
      <c r="E7" s="17" t="s">
        <v>169</v>
      </c>
      <c r="F7" s="17" t="s">
        <v>169</v>
      </c>
      <c r="G7" s="17" t="s">
        <v>169</v>
      </c>
      <c r="H7" s="17" t="s">
        <v>169</v>
      </c>
      <c r="I7" s="17" t="s">
        <v>169</v>
      </c>
      <c r="J7" s="17" t="s">
        <v>169</v>
      </c>
      <c r="K7" s="17" t="s">
        <v>169</v>
      </c>
      <c r="L7" s="17" t="s">
        <v>169</v>
      </c>
      <c r="M7" s="17" t="s">
        <v>169</v>
      </c>
      <c r="N7" s="17" t="s">
        <v>169</v>
      </c>
      <c r="O7" s="17" t="s">
        <v>169</v>
      </c>
      <c r="P7" s="17" t="s">
        <v>169</v>
      </c>
      <c r="Q7" s="17" t="s">
        <v>169</v>
      </c>
      <c r="R7" s="17" t="s">
        <v>169</v>
      </c>
      <c r="S7" s="17" t="s">
        <v>169</v>
      </c>
      <c r="T7" s="17" t="s">
        <v>169</v>
      </c>
      <c r="U7" s="17" t="s">
        <v>169</v>
      </c>
    </row>
    <row r="8" spans="1:21" x14ac:dyDescent="0.3">
      <c r="A8" s="16" t="s">
        <v>26</v>
      </c>
      <c r="B8" s="16" t="s">
        <v>27</v>
      </c>
      <c r="C8" s="17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1" x14ac:dyDescent="0.3">
      <c r="A9" s="19" t="s">
        <v>28</v>
      </c>
      <c r="B9" s="19" t="s">
        <v>29</v>
      </c>
      <c r="C9" s="17" t="s">
        <v>30</v>
      </c>
      <c r="D9" s="20">
        <v>11939668.059999999</v>
      </c>
      <c r="E9" s="20">
        <v>6694779.5</v>
      </c>
      <c r="F9" s="20">
        <v>5244888.5599999996</v>
      </c>
      <c r="G9" s="20">
        <v>10081974.6</v>
      </c>
      <c r="H9" s="20">
        <v>834606.75</v>
      </c>
      <c r="I9" s="20">
        <v>0</v>
      </c>
      <c r="J9" s="20">
        <v>273609.65000000002</v>
      </c>
      <c r="K9" s="20">
        <v>153006.59</v>
      </c>
      <c r="L9" s="20">
        <v>3657952.16</v>
      </c>
      <c r="M9" s="20">
        <v>0</v>
      </c>
      <c r="N9" s="20">
        <v>1775604.2699999998</v>
      </c>
      <c r="O9" s="20">
        <v>0</v>
      </c>
      <c r="P9" s="20">
        <v>364667.74999999994</v>
      </c>
      <c r="Q9" s="20">
        <v>2624684.4300000002</v>
      </c>
      <c r="R9" s="20">
        <v>0</v>
      </c>
      <c r="S9" s="20">
        <v>397843</v>
      </c>
      <c r="T9" s="20">
        <v>0</v>
      </c>
      <c r="U9" s="20">
        <v>0</v>
      </c>
    </row>
    <row r="10" spans="1:21" x14ac:dyDescent="0.3">
      <c r="A10" s="19" t="s">
        <v>31</v>
      </c>
      <c r="B10" s="19" t="s">
        <v>32</v>
      </c>
      <c r="C10" s="17" t="s">
        <v>33</v>
      </c>
      <c r="D10" s="20">
        <v>1917156.7999999998</v>
      </c>
      <c r="E10" s="20">
        <v>98713.12</v>
      </c>
      <c r="F10" s="20">
        <v>1818443.68</v>
      </c>
      <c r="G10" s="20">
        <v>1653963.2</v>
      </c>
      <c r="H10" s="20">
        <v>18.84</v>
      </c>
      <c r="I10" s="20">
        <v>0</v>
      </c>
      <c r="J10" s="20">
        <v>2929.84</v>
      </c>
      <c r="K10" s="20">
        <v>0</v>
      </c>
      <c r="L10" s="20">
        <v>92357.28</v>
      </c>
      <c r="M10" s="20">
        <v>0</v>
      </c>
      <c r="N10" s="20">
        <v>3406.84</v>
      </c>
      <c r="O10" s="20">
        <v>0</v>
      </c>
      <c r="P10" s="20">
        <v>286.72000000000003</v>
      </c>
      <c r="Q10" s="20">
        <v>1553607.6799999999</v>
      </c>
      <c r="R10" s="20">
        <v>0</v>
      </c>
      <c r="S10" s="20">
        <v>1356</v>
      </c>
      <c r="T10" s="20">
        <v>0</v>
      </c>
      <c r="U10" s="20">
        <v>0</v>
      </c>
    </row>
    <row r="11" spans="1:21" x14ac:dyDescent="0.3">
      <c r="A11" s="19" t="s">
        <v>34</v>
      </c>
      <c r="B11" s="19" t="s">
        <v>35</v>
      </c>
      <c r="C11" s="17" t="s">
        <v>36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1:21" x14ac:dyDescent="0.3">
      <c r="A12" s="19" t="s">
        <v>37</v>
      </c>
      <c r="B12" s="19" t="s">
        <v>38</v>
      </c>
      <c r="C12" s="17" t="s">
        <v>39</v>
      </c>
      <c r="D12" s="20">
        <v>6384022.8199999994</v>
      </c>
      <c r="E12" s="20">
        <v>1507386.51</v>
      </c>
      <c r="F12" s="20">
        <v>4876636.3099999996</v>
      </c>
      <c r="G12" s="20">
        <v>4400205.63</v>
      </c>
      <c r="H12" s="20">
        <v>197213.47</v>
      </c>
      <c r="I12" s="20">
        <v>0</v>
      </c>
      <c r="J12" s="20">
        <v>910.32</v>
      </c>
      <c r="K12" s="20">
        <v>12317.77</v>
      </c>
      <c r="L12" s="20">
        <v>1281769.27</v>
      </c>
      <c r="M12" s="20">
        <v>0</v>
      </c>
      <c r="N12" s="20">
        <v>15175.550000000001</v>
      </c>
      <c r="O12" s="20">
        <v>0</v>
      </c>
      <c r="P12" s="20">
        <v>157282.18</v>
      </c>
      <c r="Q12" s="20">
        <v>2504385.0699999998</v>
      </c>
      <c r="R12" s="20">
        <v>0</v>
      </c>
      <c r="S12" s="20">
        <v>231152</v>
      </c>
      <c r="T12" s="20">
        <v>0</v>
      </c>
      <c r="U12" s="20">
        <v>0</v>
      </c>
    </row>
    <row r="13" spans="1:21" x14ac:dyDescent="0.3">
      <c r="A13" s="19" t="s">
        <v>40</v>
      </c>
      <c r="B13" s="19" t="s">
        <v>41</v>
      </c>
      <c r="C13" s="17" t="s">
        <v>42</v>
      </c>
      <c r="D13" s="20">
        <v>7472802.0399999991</v>
      </c>
      <c r="E13" s="20">
        <v>5286106.1099999994</v>
      </c>
      <c r="F13" s="20">
        <v>2186695.9300000002</v>
      </c>
      <c r="G13" s="20">
        <v>7335732.1699999999</v>
      </c>
      <c r="H13" s="20">
        <v>637412.12</v>
      </c>
      <c r="I13" s="20">
        <v>0</v>
      </c>
      <c r="J13" s="20">
        <v>275629.17000000004</v>
      </c>
      <c r="K13" s="20">
        <v>140688.82</v>
      </c>
      <c r="L13" s="20">
        <v>2468540.17</v>
      </c>
      <c r="M13" s="20">
        <v>0</v>
      </c>
      <c r="N13" s="20">
        <v>1763835.5599999998</v>
      </c>
      <c r="O13" s="20">
        <v>0</v>
      </c>
      <c r="P13" s="20">
        <v>207672.28999999992</v>
      </c>
      <c r="Q13" s="20">
        <v>1673907.0400000005</v>
      </c>
      <c r="R13" s="20">
        <v>0</v>
      </c>
      <c r="S13" s="20">
        <v>168047</v>
      </c>
      <c r="T13" s="20">
        <v>0</v>
      </c>
      <c r="U13" s="20">
        <v>0</v>
      </c>
    </row>
    <row r="14" spans="1:21" x14ac:dyDescent="0.3">
      <c r="A14" s="16" t="s">
        <v>43</v>
      </c>
      <c r="B14" s="16" t="s">
        <v>44</v>
      </c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pans="1:21" x14ac:dyDescent="0.3">
      <c r="A15" s="19" t="s">
        <v>28</v>
      </c>
      <c r="B15" s="19" t="s">
        <v>29</v>
      </c>
      <c r="C15" s="17" t="s">
        <v>45</v>
      </c>
      <c r="D15" s="20">
        <v>11323187.5</v>
      </c>
      <c r="E15" s="20">
        <v>6641274.5399999991</v>
      </c>
      <c r="F15" s="20">
        <v>4681912.96</v>
      </c>
      <c r="G15" s="20">
        <v>10014222.800000001</v>
      </c>
      <c r="H15" s="20">
        <v>831419.86</v>
      </c>
      <c r="I15" s="20">
        <v>0</v>
      </c>
      <c r="J15" s="20">
        <v>281186.34000000003</v>
      </c>
      <c r="K15" s="20">
        <v>150121.43</v>
      </c>
      <c r="L15" s="20">
        <v>3632401.25</v>
      </c>
      <c r="M15" s="20">
        <v>0</v>
      </c>
      <c r="N15" s="20">
        <v>1746146.22</v>
      </c>
      <c r="O15" s="20">
        <v>0</v>
      </c>
      <c r="P15" s="20">
        <v>358373.33999999991</v>
      </c>
      <c r="Q15" s="20">
        <v>2627153.3600000003</v>
      </c>
      <c r="R15" s="20">
        <v>0</v>
      </c>
      <c r="S15" s="20">
        <v>387421</v>
      </c>
      <c r="T15" s="20">
        <v>0</v>
      </c>
      <c r="U15" s="20">
        <v>0</v>
      </c>
    </row>
    <row r="16" spans="1:21" x14ac:dyDescent="0.3">
      <c r="A16" s="19" t="s">
        <v>31</v>
      </c>
      <c r="B16" s="19" t="s">
        <v>32</v>
      </c>
      <c r="C16" s="17" t="s">
        <v>46</v>
      </c>
      <c r="D16" s="20">
        <v>1644767.0699999998</v>
      </c>
      <c r="E16" s="20">
        <v>100229.12</v>
      </c>
      <c r="F16" s="20">
        <v>1544537.95</v>
      </c>
      <c r="G16" s="20">
        <v>1381573.3599999999</v>
      </c>
      <c r="H16" s="20">
        <v>18.84</v>
      </c>
      <c r="I16" s="20">
        <v>0</v>
      </c>
      <c r="J16" s="20">
        <v>2929.92</v>
      </c>
      <c r="K16" s="20">
        <v>0</v>
      </c>
      <c r="L16" s="20">
        <v>92357.28</v>
      </c>
      <c r="M16" s="20">
        <v>0</v>
      </c>
      <c r="N16" s="20">
        <v>4922.8900000000003</v>
      </c>
      <c r="O16" s="20">
        <v>0</v>
      </c>
      <c r="P16" s="20">
        <v>288.48000000000008</v>
      </c>
      <c r="Q16" s="20">
        <v>1279699.95</v>
      </c>
      <c r="R16" s="20">
        <v>0</v>
      </c>
      <c r="S16" s="20">
        <v>1356</v>
      </c>
      <c r="T16" s="20">
        <v>0</v>
      </c>
      <c r="U16" s="20">
        <v>0</v>
      </c>
    </row>
    <row r="17" spans="1:21" x14ac:dyDescent="0.3">
      <c r="A17" s="19" t="s">
        <v>34</v>
      </c>
      <c r="B17" s="19" t="s">
        <v>35</v>
      </c>
      <c r="C17" s="17" t="s">
        <v>47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1" x14ac:dyDescent="0.3">
      <c r="A18" s="19" t="s">
        <v>37</v>
      </c>
      <c r="B18" s="19" t="s">
        <v>38</v>
      </c>
      <c r="C18" s="17" t="s">
        <v>48</v>
      </c>
      <c r="D18" s="20">
        <v>5844356.7999999998</v>
      </c>
      <c r="E18" s="20">
        <v>1508237.04</v>
      </c>
      <c r="F18" s="20">
        <v>4336119.76</v>
      </c>
      <c r="G18" s="20">
        <v>4386071.2799999993</v>
      </c>
      <c r="H18" s="20">
        <v>197213.48</v>
      </c>
      <c r="I18" s="20">
        <v>0</v>
      </c>
      <c r="J18" s="20">
        <v>883.2</v>
      </c>
      <c r="K18" s="20">
        <v>12317.77</v>
      </c>
      <c r="L18" s="20">
        <v>1282611.79</v>
      </c>
      <c r="M18" s="20">
        <v>0</v>
      </c>
      <c r="N18" s="20">
        <v>15211.470000000003</v>
      </c>
      <c r="O18" s="20">
        <v>0</v>
      </c>
      <c r="P18" s="20">
        <v>155442.35999999999</v>
      </c>
      <c r="Q18" s="20">
        <v>2498511.21</v>
      </c>
      <c r="R18" s="20">
        <v>0</v>
      </c>
      <c r="S18" s="20">
        <v>223880</v>
      </c>
      <c r="T18" s="20">
        <v>0</v>
      </c>
      <c r="U18" s="20">
        <v>0</v>
      </c>
    </row>
    <row r="19" spans="1:21" x14ac:dyDescent="0.3">
      <c r="A19" s="19" t="s">
        <v>40</v>
      </c>
      <c r="B19" s="19" t="s">
        <v>41</v>
      </c>
      <c r="C19" s="17" t="s">
        <v>49</v>
      </c>
      <c r="D19" s="20">
        <v>7123596.7699999996</v>
      </c>
      <c r="E19" s="20">
        <v>5233266.62</v>
      </c>
      <c r="F19" s="20">
        <v>1890330.15</v>
      </c>
      <c r="G19" s="20">
        <v>7009724.8800000008</v>
      </c>
      <c r="H19" s="20">
        <v>634225.22</v>
      </c>
      <c r="I19" s="20">
        <v>0</v>
      </c>
      <c r="J19" s="20">
        <v>283233.06</v>
      </c>
      <c r="K19" s="20">
        <v>137803.66</v>
      </c>
      <c r="L19" s="20">
        <v>2442146.7400000002</v>
      </c>
      <c r="M19" s="20">
        <v>0</v>
      </c>
      <c r="N19" s="20">
        <v>1735857.64</v>
      </c>
      <c r="O19" s="20">
        <v>0</v>
      </c>
      <c r="P19" s="20">
        <v>203219.4599999999</v>
      </c>
      <c r="Q19" s="20">
        <v>1408342.1000000006</v>
      </c>
      <c r="R19" s="20">
        <v>0</v>
      </c>
      <c r="S19" s="20">
        <v>164897</v>
      </c>
      <c r="T19" s="20">
        <v>0</v>
      </c>
      <c r="U19" s="20">
        <v>0</v>
      </c>
    </row>
    <row r="20" spans="1:21" x14ac:dyDescent="0.3">
      <c r="A20" s="16" t="s">
        <v>50</v>
      </c>
      <c r="B20" s="16" t="s">
        <v>51</v>
      </c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1:21" x14ac:dyDescent="0.3">
      <c r="A21" s="19" t="s">
        <v>28</v>
      </c>
      <c r="B21" s="19" t="s">
        <v>29</v>
      </c>
      <c r="C21" s="17" t="s">
        <v>52</v>
      </c>
      <c r="D21" s="20">
        <v>2841945.75</v>
      </c>
      <c r="E21" s="20">
        <v>1422381.53</v>
      </c>
      <c r="F21" s="20">
        <v>1419564.22</v>
      </c>
      <c r="G21" s="20">
        <v>2158770.77</v>
      </c>
      <c r="H21" s="20">
        <v>-953802.74</v>
      </c>
      <c r="I21" s="20">
        <v>0</v>
      </c>
      <c r="J21" s="20">
        <v>90713.77</v>
      </c>
      <c r="K21" s="20">
        <v>-92139.19</v>
      </c>
      <c r="L21" s="20">
        <v>1329029.46</v>
      </c>
      <c r="M21" s="20">
        <v>0</v>
      </c>
      <c r="N21" s="20">
        <v>1048579.73</v>
      </c>
      <c r="O21" s="20">
        <v>0</v>
      </c>
      <c r="P21" s="20">
        <v>89946.09</v>
      </c>
      <c r="Q21" s="20">
        <v>663598.64999999979</v>
      </c>
      <c r="R21" s="20">
        <v>0</v>
      </c>
      <c r="S21" s="20">
        <v>-17155</v>
      </c>
      <c r="T21" s="20">
        <v>0</v>
      </c>
      <c r="U21" s="20">
        <v>0</v>
      </c>
    </row>
    <row r="22" spans="1:21" x14ac:dyDescent="0.3">
      <c r="A22" s="19" t="s">
        <v>31</v>
      </c>
      <c r="B22" s="19" t="s">
        <v>32</v>
      </c>
      <c r="C22" s="17" t="s">
        <v>53</v>
      </c>
      <c r="D22" s="20">
        <v>49091.93</v>
      </c>
      <c r="E22" s="20">
        <v>40859.21</v>
      </c>
      <c r="F22" s="20">
        <v>8232.7199999999993</v>
      </c>
      <c r="G22" s="20">
        <v>50191.5099999999</v>
      </c>
      <c r="H22" s="20">
        <v>0</v>
      </c>
      <c r="I22" s="20">
        <v>0</v>
      </c>
      <c r="J22" s="20">
        <v>-322.42</v>
      </c>
      <c r="K22" s="20">
        <v>0</v>
      </c>
      <c r="L22" s="20">
        <v>41154.21</v>
      </c>
      <c r="M22" s="20">
        <v>0</v>
      </c>
      <c r="N22" s="20">
        <v>27.060000000000002</v>
      </c>
      <c r="O22" s="20">
        <v>0</v>
      </c>
      <c r="P22" s="20">
        <v>80.94</v>
      </c>
      <c r="Q22" s="20">
        <v>9228.7199999998993</v>
      </c>
      <c r="R22" s="20">
        <v>0</v>
      </c>
      <c r="S22" s="20">
        <v>23</v>
      </c>
      <c r="T22" s="20">
        <v>0</v>
      </c>
      <c r="U22" s="20">
        <v>0</v>
      </c>
    </row>
    <row r="23" spans="1:21" x14ac:dyDescent="0.3">
      <c r="A23" s="19" t="s">
        <v>34</v>
      </c>
      <c r="B23" s="19" t="s">
        <v>35</v>
      </c>
      <c r="C23" s="17" t="s">
        <v>54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1:21" x14ac:dyDescent="0.3">
      <c r="A24" s="19" t="s">
        <v>37</v>
      </c>
      <c r="B24" s="19" t="s">
        <v>38</v>
      </c>
      <c r="C24" s="17" t="s">
        <v>55</v>
      </c>
      <c r="D24" s="20">
        <v>1394739.4700000002</v>
      </c>
      <c r="E24" s="20">
        <v>335813.61</v>
      </c>
      <c r="F24" s="20">
        <v>1058925.8600000001</v>
      </c>
      <c r="G24" s="20">
        <v>749342.85999999975</v>
      </c>
      <c r="H24" s="20">
        <v>18919.22</v>
      </c>
      <c r="I24" s="20">
        <v>0</v>
      </c>
      <c r="J24" s="20">
        <v>-0.19</v>
      </c>
      <c r="K24" s="20">
        <v>0</v>
      </c>
      <c r="L24" s="20">
        <v>316839.39</v>
      </c>
      <c r="M24" s="20">
        <v>0</v>
      </c>
      <c r="N24" s="20">
        <v>55.040000000000077</v>
      </c>
      <c r="O24" s="20">
        <v>0</v>
      </c>
      <c r="P24" s="20">
        <v>-3115.25</v>
      </c>
      <c r="Q24" s="20">
        <v>423355.64999999973</v>
      </c>
      <c r="R24" s="20">
        <v>0</v>
      </c>
      <c r="S24" s="20">
        <v>-6711</v>
      </c>
      <c r="T24" s="20">
        <v>0</v>
      </c>
      <c r="U24" s="20">
        <v>0</v>
      </c>
    </row>
    <row r="25" spans="1:21" x14ac:dyDescent="0.3">
      <c r="A25" s="19" t="s">
        <v>40</v>
      </c>
      <c r="B25" s="19" t="s">
        <v>41</v>
      </c>
      <c r="C25" s="17" t="s">
        <v>56</v>
      </c>
      <c r="D25" s="20">
        <v>1496298.21</v>
      </c>
      <c r="E25" s="20">
        <v>1127427.1299999999</v>
      </c>
      <c r="F25" s="20">
        <v>368871.08</v>
      </c>
      <c r="G25" s="20">
        <v>1459619.4200000002</v>
      </c>
      <c r="H25" s="20">
        <v>-972721.96</v>
      </c>
      <c r="I25" s="20">
        <v>0</v>
      </c>
      <c r="J25" s="20">
        <v>90391.540000000008</v>
      </c>
      <c r="K25" s="20">
        <v>-92139.19</v>
      </c>
      <c r="L25" s="20">
        <v>1053344.28</v>
      </c>
      <c r="M25" s="20">
        <v>0</v>
      </c>
      <c r="N25" s="20">
        <v>1048551.75</v>
      </c>
      <c r="O25" s="20">
        <v>0</v>
      </c>
      <c r="P25" s="20">
        <v>93142.28</v>
      </c>
      <c r="Q25" s="20">
        <v>249471.71999999991</v>
      </c>
      <c r="R25" s="20">
        <v>0</v>
      </c>
      <c r="S25" s="20">
        <v>-10421</v>
      </c>
      <c r="T25" s="20">
        <v>0</v>
      </c>
      <c r="U25" s="20">
        <v>0</v>
      </c>
    </row>
    <row r="26" spans="1:21" x14ac:dyDescent="0.3">
      <c r="A26" s="16" t="s">
        <v>57</v>
      </c>
      <c r="B26" s="21" t="s">
        <v>58</v>
      </c>
      <c r="C26" s="17" t="s">
        <v>59</v>
      </c>
      <c r="D26" s="20">
        <v>3427094.3200000003</v>
      </c>
      <c r="E26" s="20">
        <v>2180754.85</v>
      </c>
      <c r="F26" s="20">
        <v>1246339.47</v>
      </c>
      <c r="G26" s="20">
        <v>3380879.5496824128</v>
      </c>
      <c r="H26" s="20">
        <v>327355.58</v>
      </c>
      <c r="I26" s="20">
        <v>0</v>
      </c>
      <c r="J26" s="20">
        <v>163746.12</v>
      </c>
      <c r="K26" s="20">
        <v>45941.17</v>
      </c>
      <c r="L26" s="20">
        <v>630021.1</v>
      </c>
      <c r="M26" s="20">
        <v>0</v>
      </c>
      <c r="N26" s="20">
        <v>1013690.6896824122</v>
      </c>
      <c r="O26" s="20">
        <v>0</v>
      </c>
      <c r="P26" s="20">
        <v>149530.89000000001</v>
      </c>
      <c r="Q26" s="20">
        <v>972901.00000000035</v>
      </c>
      <c r="R26" s="20">
        <v>0</v>
      </c>
      <c r="S26" s="20">
        <v>77693</v>
      </c>
      <c r="T26" s="20">
        <v>0</v>
      </c>
      <c r="U26" s="20">
        <v>0</v>
      </c>
    </row>
    <row r="27" spans="1:21" x14ac:dyDescent="0.3">
      <c r="A27" s="22" t="s">
        <v>60</v>
      </c>
      <c r="B27" s="22" t="s">
        <v>61</v>
      </c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1:21" x14ac:dyDescent="0.3">
      <c r="A28" s="23" t="s">
        <v>28</v>
      </c>
      <c r="B28" s="23" t="s">
        <v>62</v>
      </c>
      <c r="C28" s="17" t="s">
        <v>63</v>
      </c>
      <c r="D28" s="18"/>
      <c r="E28" s="20">
        <v>334773.46999999997</v>
      </c>
      <c r="F28" s="18"/>
      <c r="G28" s="20">
        <v>334772.70454094553</v>
      </c>
      <c r="H28" s="20">
        <v>15809.54</v>
      </c>
      <c r="I28" s="20">
        <v>0</v>
      </c>
      <c r="J28" s="20">
        <v>53475.64</v>
      </c>
      <c r="K28" s="20">
        <v>11044.17</v>
      </c>
      <c r="L28" s="20">
        <v>202917.76000000001</v>
      </c>
      <c r="M28" s="20">
        <v>0</v>
      </c>
      <c r="N28" s="20">
        <v>51525.594540945545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</row>
    <row r="29" spans="1:21" x14ac:dyDescent="0.3">
      <c r="A29" s="23" t="s">
        <v>31</v>
      </c>
      <c r="B29" s="23" t="s">
        <v>64</v>
      </c>
      <c r="C29" s="17" t="s">
        <v>65</v>
      </c>
      <c r="D29" s="18"/>
      <c r="E29" s="20">
        <v>162.18</v>
      </c>
      <c r="F29" s="18"/>
      <c r="G29" s="20">
        <v>162.06</v>
      </c>
      <c r="H29" s="20">
        <v>7.88</v>
      </c>
      <c r="I29" s="20">
        <v>0</v>
      </c>
      <c r="J29" s="20">
        <v>28.879999999999995</v>
      </c>
      <c r="K29" s="20">
        <v>0</v>
      </c>
      <c r="L29" s="20">
        <v>125.3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</row>
    <row r="30" spans="1:21" x14ac:dyDescent="0.3">
      <c r="A30" s="23" t="s">
        <v>34</v>
      </c>
      <c r="B30" s="23" t="s">
        <v>66</v>
      </c>
      <c r="C30" s="17" t="s">
        <v>67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spans="1:21" x14ac:dyDescent="0.3">
      <c r="A31" s="23" t="s">
        <v>37</v>
      </c>
      <c r="B31" s="23" t="s">
        <v>68</v>
      </c>
      <c r="C31" s="17" t="s">
        <v>69</v>
      </c>
      <c r="D31" s="18"/>
      <c r="E31" s="20">
        <v>0</v>
      </c>
      <c r="F31" s="18"/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</row>
    <row r="32" spans="1:21" x14ac:dyDescent="0.3">
      <c r="A32" s="23" t="s">
        <v>40</v>
      </c>
      <c r="B32" s="23" t="s">
        <v>70</v>
      </c>
      <c r="C32" s="17" t="s">
        <v>71</v>
      </c>
      <c r="D32" s="18"/>
      <c r="E32" s="20">
        <v>334935.65000000002</v>
      </c>
      <c r="F32" s="18"/>
      <c r="G32" s="20">
        <v>334934.76454094553</v>
      </c>
      <c r="H32" s="20">
        <v>15817.42</v>
      </c>
      <c r="I32" s="20">
        <v>0</v>
      </c>
      <c r="J32" s="20">
        <v>53504.52</v>
      </c>
      <c r="K32" s="20">
        <v>11044.17</v>
      </c>
      <c r="L32" s="20">
        <v>203043.06</v>
      </c>
      <c r="M32" s="20">
        <v>0</v>
      </c>
      <c r="N32" s="20">
        <v>51525.594540945545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</row>
    <row r="33" spans="1:21" x14ac:dyDescent="0.3">
      <c r="A33" s="22" t="s">
        <v>72</v>
      </c>
      <c r="B33" s="22" t="s">
        <v>73</v>
      </c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1:21" x14ac:dyDescent="0.3">
      <c r="A34" s="23" t="s">
        <v>28</v>
      </c>
      <c r="B34" s="23" t="s">
        <v>62</v>
      </c>
      <c r="C34" s="17" t="s">
        <v>74</v>
      </c>
      <c r="D34" s="18"/>
      <c r="E34" s="20">
        <v>29169.119999999999</v>
      </c>
      <c r="F34" s="18"/>
      <c r="G34" s="20">
        <v>29169.50921103088</v>
      </c>
      <c r="H34" s="20">
        <v>672.72</v>
      </c>
      <c r="I34" s="20">
        <v>0</v>
      </c>
      <c r="J34" s="20">
        <v>0</v>
      </c>
      <c r="K34" s="20">
        <v>124.35</v>
      </c>
      <c r="L34" s="20">
        <v>3824.05</v>
      </c>
      <c r="M34" s="20">
        <v>0</v>
      </c>
      <c r="N34" s="20">
        <v>24548.389211030881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</row>
    <row r="35" spans="1:21" x14ac:dyDescent="0.3">
      <c r="A35" s="23" t="s">
        <v>31</v>
      </c>
      <c r="B35" s="23" t="s">
        <v>64</v>
      </c>
      <c r="C35" s="17" t="s">
        <v>75</v>
      </c>
      <c r="D35" s="18"/>
      <c r="E35" s="20">
        <v>3.22</v>
      </c>
      <c r="F35" s="18"/>
      <c r="G35" s="20">
        <v>3.2199999999999998</v>
      </c>
      <c r="H35" s="20">
        <v>0.32</v>
      </c>
      <c r="I35" s="20">
        <v>0</v>
      </c>
      <c r="J35" s="20">
        <v>0</v>
      </c>
      <c r="K35" s="20">
        <v>0</v>
      </c>
      <c r="L35" s="20">
        <v>2.9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</row>
    <row r="36" spans="1:21" x14ac:dyDescent="0.3">
      <c r="A36" s="23" t="s">
        <v>34</v>
      </c>
      <c r="B36" s="23" t="s">
        <v>66</v>
      </c>
      <c r="C36" s="17" t="s">
        <v>76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</row>
    <row r="37" spans="1:21" x14ac:dyDescent="0.3">
      <c r="A37" s="23" t="s">
        <v>37</v>
      </c>
      <c r="B37" s="23" t="s">
        <v>68</v>
      </c>
      <c r="C37" s="17" t="s">
        <v>77</v>
      </c>
      <c r="D37" s="18"/>
      <c r="E37" s="20">
        <v>0</v>
      </c>
      <c r="F37" s="18"/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</row>
    <row r="38" spans="1:21" x14ac:dyDescent="0.3">
      <c r="A38" s="23" t="s">
        <v>40</v>
      </c>
      <c r="B38" s="23" t="s">
        <v>70</v>
      </c>
      <c r="C38" s="17" t="s">
        <v>78</v>
      </c>
      <c r="D38" s="18"/>
      <c r="E38" s="20">
        <v>29172.34</v>
      </c>
      <c r="F38" s="18"/>
      <c r="G38" s="20">
        <v>29172.729211030881</v>
      </c>
      <c r="H38" s="20">
        <v>673.04000000000008</v>
      </c>
      <c r="I38" s="20">
        <v>0</v>
      </c>
      <c r="J38" s="20">
        <v>0</v>
      </c>
      <c r="K38" s="20">
        <v>124.35</v>
      </c>
      <c r="L38" s="20">
        <v>3826.95</v>
      </c>
      <c r="M38" s="20">
        <v>0</v>
      </c>
      <c r="N38" s="20">
        <v>24548.389211030881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</row>
    <row r="39" spans="1:21" x14ac:dyDescent="0.3">
      <c r="A39" s="22" t="s">
        <v>79</v>
      </c>
      <c r="B39" s="22" t="s">
        <v>80</v>
      </c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</row>
    <row r="40" spans="1:21" x14ac:dyDescent="0.3">
      <c r="A40" s="23" t="s">
        <v>28</v>
      </c>
      <c r="B40" s="23" t="s">
        <v>62</v>
      </c>
      <c r="C40" s="17" t="s">
        <v>81</v>
      </c>
      <c r="D40" s="18"/>
      <c r="E40" s="20">
        <v>273961.67</v>
      </c>
      <c r="F40" s="18"/>
      <c r="G40" s="20">
        <v>273961.92000000004</v>
      </c>
      <c r="H40" s="20">
        <v>117965.82</v>
      </c>
      <c r="I40" s="20">
        <v>0</v>
      </c>
      <c r="J40" s="20">
        <v>66141.16</v>
      </c>
      <c r="K40" s="20">
        <v>1092.52</v>
      </c>
      <c r="L40" s="20">
        <v>30276.33</v>
      </c>
      <c r="M40" s="20">
        <v>0</v>
      </c>
      <c r="N40" s="20">
        <v>58486.090000000004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</row>
    <row r="41" spans="1:21" x14ac:dyDescent="0.3">
      <c r="A41" s="23" t="s">
        <v>31</v>
      </c>
      <c r="B41" s="23" t="s">
        <v>64</v>
      </c>
      <c r="C41" s="17" t="s">
        <v>82</v>
      </c>
      <c r="D41" s="18"/>
      <c r="E41" s="20">
        <v>372.61</v>
      </c>
      <c r="F41" s="18"/>
      <c r="G41" s="20">
        <v>372.90000000000015</v>
      </c>
      <c r="H41" s="20">
        <v>0</v>
      </c>
      <c r="I41" s="20">
        <v>0</v>
      </c>
      <c r="J41" s="20">
        <v>374.35000000000014</v>
      </c>
      <c r="K41" s="20">
        <v>0</v>
      </c>
      <c r="L41" s="20">
        <v>25.61</v>
      </c>
      <c r="M41" s="20">
        <v>0</v>
      </c>
      <c r="N41" s="20">
        <v>-27.060000000000002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</row>
    <row r="42" spans="1:21" x14ac:dyDescent="0.3">
      <c r="A42" s="23" t="s">
        <v>34</v>
      </c>
      <c r="B42" s="23" t="s">
        <v>66</v>
      </c>
      <c r="C42" s="17" t="s">
        <v>83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</row>
    <row r="43" spans="1:21" x14ac:dyDescent="0.3">
      <c r="A43" s="23" t="s">
        <v>37</v>
      </c>
      <c r="B43" s="23" t="s">
        <v>68</v>
      </c>
      <c r="C43" s="17" t="s">
        <v>84</v>
      </c>
      <c r="D43" s="18"/>
      <c r="E43" s="20">
        <v>0</v>
      </c>
      <c r="F43" s="18"/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</row>
    <row r="44" spans="1:21" x14ac:dyDescent="0.3">
      <c r="A44" s="23" t="s">
        <v>40</v>
      </c>
      <c r="B44" s="23" t="s">
        <v>70</v>
      </c>
      <c r="C44" s="17" t="s">
        <v>85</v>
      </c>
      <c r="D44" s="18"/>
      <c r="E44" s="20">
        <v>274335.28000000003</v>
      </c>
      <c r="F44" s="18"/>
      <c r="G44" s="20">
        <v>274334.82</v>
      </c>
      <c r="H44" s="20">
        <v>117965.82</v>
      </c>
      <c r="I44" s="20">
        <v>0</v>
      </c>
      <c r="J44" s="20">
        <v>66515.510000000009</v>
      </c>
      <c r="K44" s="20">
        <v>1092.52</v>
      </c>
      <c r="L44" s="20">
        <v>30301.94</v>
      </c>
      <c r="M44" s="20">
        <v>0</v>
      </c>
      <c r="N44" s="20">
        <v>58459.030000000006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</row>
    <row r="45" spans="1:21" x14ac:dyDescent="0.3">
      <c r="A45" s="22" t="s">
        <v>86</v>
      </c>
      <c r="B45" s="22" t="s">
        <v>87</v>
      </c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1:21" x14ac:dyDescent="0.3">
      <c r="A46" s="23" t="s">
        <v>28</v>
      </c>
      <c r="B46" s="23" t="s">
        <v>62</v>
      </c>
      <c r="C46" s="17" t="s">
        <v>88</v>
      </c>
      <c r="D46" s="18"/>
      <c r="E46" s="20">
        <v>1248930.67</v>
      </c>
      <c r="F46" s="18"/>
      <c r="G46" s="20">
        <v>1248930.458575388</v>
      </c>
      <c r="H46" s="20">
        <v>214944.78</v>
      </c>
      <c r="I46" s="20">
        <v>0</v>
      </c>
      <c r="J46" s="20">
        <v>25493.09</v>
      </c>
      <c r="K46" s="20">
        <v>33680.129999999997</v>
      </c>
      <c r="L46" s="20">
        <v>558397.76</v>
      </c>
      <c r="M46" s="20">
        <v>0</v>
      </c>
      <c r="N46" s="20">
        <v>416414.69857538783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</row>
    <row r="47" spans="1:21" x14ac:dyDescent="0.3">
      <c r="A47" s="23" t="s">
        <v>31</v>
      </c>
      <c r="B47" s="23" t="s">
        <v>64</v>
      </c>
      <c r="C47" s="17" t="s">
        <v>89</v>
      </c>
      <c r="D47" s="18"/>
      <c r="E47" s="20">
        <v>18791.82</v>
      </c>
      <c r="F47" s="18"/>
      <c r="G47" s="20">
        <v>18791.71</v>
      </c>
      <c r="H47" s="20">
        <v>219.71</v>
      </c>
      <c r="I47" s="20">
        <v>0</v>
      </c>
      <c r="J47" s="20">
        <v>639.86</v>
      </c>
      <c r="K47" s="20">
        <v>0</v>
      </c>
      <c r="L47" s="20">
        <v>17007.11</v>
      </c>
      <c r="M47" s="20">
        <v>0</v>
      </c>
      <c r="N47" s="20">
        <v>925.03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</row>
    <row r="48" spans="1:21" x14ac:dyDescent="0.3">
      <c r="A48" s="23" t="s">
        <v>34</v>
      </c>
      <c r="B48" s="23" t="s">
        <v>66</v>
      </c>
      <c r="C48" s="17" t="s">
        <v>90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1:21" x14ac:dyDescent="0.3">
      <c r="A49" s="23" t="s">
        <v>37</v>
      </c>
      <c r="B49" s="23" t="s">
        <v>68</v>
      </c>
      <c r="C49" s="17" t="s">
        <v>91</v>
      </c>
      <c r="D49" s="18"/>
      <c r="E49" s="20">
        <v>205270.87</v>
      </c>
      <c r="F49" s="18"/>
      <c r="G49" s="20">
        <v>205271.25</v>
      </c>
      <c r="H49" s="20">
        <v>21592.15</v>
      </c>
      <c r="I49" s="20">
        <v>0</v>
      </c>
      <c r="J49" s="20">
        <v>166.23</v>
      </c>
      <c r="K49" s="20">
        <v>0</v>
      </c>
      <c r="L49" s="20">
        <v>182555.72</v>
      </c>
      <c r="M49" s="20">
        <v>0</v>
      </c>
      <c r="N49" s="20">
        <v>957.15000000000032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</row>
    <row r="50" spans="1:21" x14ac:dyDescent="0.3">
      <c r="A50" s="23" t="s">
        <v>40</v>
      </c>
      <c r="B50" s="23" t="s">
        <v>70</v>
      </c>
      <c r="C50" s="17" t="s">
        <v>92</v>
      </c>
      <c r="D50" s="18"/>
      <c r="E50" s="20">
        <v>1062451.6200000001</v>
      </c>
      <c r="F50" s="18"/>
      <c r="G50" s="20">
        <v>1062450.9185753879</v>
      </c>
      <c r="H50" s="20">
        <v>193572.34</v>
      </c>
      <c r="I50" s="20">
        <v>0</v>
      </c>
      <c r="J50" s="20">
        <v>25966.720000000001</v>
      </c>
      <c r="K50" s="20">
        <v>33680.129999999997</v>
      </c>
      <c r="L50" s="20">
        <v>392849.15</v>
      </c>
      <c r="M50" s="20">
        <v>0</v>
      </c>
      <c r="N50" s="20">
        <v>416382.57857538783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</row>
    <row r="51" spans="1:21" x14ac:dyDescent="0.3">
      <c r="A51" s="22" t="s">
        <v>93</v>
      </c>
      <c r="B51" s="22" t="s">
        <v>94</v>
      </c>
      <c r="C51" s="17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</row>
    <row r="52" spans="1:21" x14ac:dyDescent="0.3">
      <c r="A52" s="23" t="s">
        <v>28</v>
      </c>
      <c r="B52" s="23" t="s">
        <v>62</v>
      </c>
      <c r="C52" s="17" t="s">
        <v>95</v>
      </c>
      <c r="D52" s="18"/>
      <c r="E52" s="20">
        <v>478961.96</v>
      </c>
      <c r="F52" s="18"/>
      <c r="G52" s="20">
        <v>478962.54735504801</v>
      </c>
      <c r="H52" s="20">
        <v>-673.04</v>
      </c>
      <c r="I52" s="20">
        <v>0</v>
      </c>
      <c r="J52" s="20">
        <v>16860.490000000002</v>
      </c>
      <c r="K52" s="20">
        <v>0</v>
      </c>
      <c r="L52" s="20">
        <v>0</v>
      </c>
      <c r="M52" s="20">
        <v>0</v>
      </c>
      <c r="N52" s="20">
        <v>462775.097355048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</row>
    <row r="53" spans="1:21" x14ac:dyDescent="0.3">
      <c r="A53" s="23" t="s">
        <v>31</v>
      </c>
      <c r="B53" s="23" t="s">
        <v>64</v>
      </c>
      <c r="C53" s="17" t="s">
        <v>96</v>
      </c>
      <c r="D53" s="18"/>
      <c r="E53" s="20">
        <v>899</v>
      </c>
      <c r="F53" s="18"/>
      <c r="G53" s="20">
        <v>898.88</v>
      </c>
      <c r="H53" s="20">
        <v>0</v>
      </c>
      <c r="I53" s="20">
        <v>0</v>
      </c>
      <c r="J53" s="20">
        <v>898.88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</row>
    <row r="54" spans="1:21" x14ac:dyDescent="0.3">
      <c r="A54" s="23" t="s">
        <v>34</v>
      </c>
      <c r="B54" s="23" t="s">
        <v>66</v>
      </c>
      <c r="C54" s="17" t="s">
        <v>97</v>
      </c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</row>
    <row r="55" spans="1:21" x14ac:dyDescent="0.3">
      <c r="A55" s="23" t="s">
        <v>37</v>
      </c>
      <c r="B55" s="23" t="s">
        <v>68</v>
      </c>
      <c r="C55" s="17" t="s">
        <v>98</v>
      </c>
      <c r="D55" s="18"/>
      <c r="E55" s="20">
        <v>0</v>
      </c>
      <c r="F55" s="18"/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0">
        <v>0</v>
      </c>
      <c r="T55" s="20">
        <v>0</v>
      </c>
      <c r="U55" s="20">
        <v>0</v>
      </c>
    </row>
    <row r="56" spans="1:21" x14ac:dyDescent="0.3">
      <c r="A56" s="23" t="s">
        <v>40</v>
      </c>
      <c r="B56" s="23" t="s">
        <v>70</v>
      </c>
      <c r="C56" s="17" t="s">
        <v>99</v>
      </c>
      <c r="D56" s="18"/>
      <c r="E56" s="20">
        <v>479860.96</v>
      </c>
      <c r="F56" s="18"/>
      <c r="G56" s="20">
        <v>479861.42735504801</v>
      </c>
      <c r="H56" s="20">
        <v>-673.04</v>
      </c>
      <c r="I56" s="20">
        <v>0</v>
      </c>
      <c r="J56" s="20">
        <v>17759.370000000003</v>
      </c>
      <c r="K56" s="20">
        <v>0</v>
      </c>
      <c r="L56" s="20">
        <v>0</v>
      </c>
      <c r="M56" s="20">
        <v>0</v>
      </c>
      <c r="N56" s="20">
        <v>462775.097355048</v>
      </c>
      <c r="O56" s="20">
        <v>0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20">
        <v>0</v>
      </c>
    </row>
    <row r="57" spans="1:21" x14ac:dyDescent="0.3">
      <c r="A57" s="16" t="s">
        <v>100</v>
      </c>
      <c r="B57" s="16" t="s">
        <v>101</v>
      </c>
      <c r="C57" s="17" t="s">
        <v>102</v>
      </c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</row>
    <row r="58" spans="1:21" x14ac:dyDescent="0.3">
      <c r="A58" s="16" t="s">
        <v>103</v>
      </c>
      <c r="B58" s="16" t="s">
        <v>104</v>
      </c>
      <c r="C58" s="17" t="s">
        <v>105</v>
      </c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</row>
    <row r="59" spans="1:21" x14ac:dyDescent="0.3">
      <c r="C59" s="25"/>
      <c r="D59" s="25"/>
      <c r="E59" s="6"/>
      <c r="F59" s="6"/>
    </row>
    <row r="60" spans="1:21" x14ac:dyDescent="0.3">
      <c r="A60" s="26" t="s">
        <v>106</v>
      </c>
      <c r="B60" s="26"/>
      <c r="C60" s="25"/>
      <c r="D60" s="25"/>
      <c r="E60" s="5"/>
      <c r="F60" s="5"/>
      <c r="H60" s="6"/>
    </row>
    <row r="61" spans="1:21" x14ac:dyDescent="0.3">
      <c r="A61" s="27" t="s">
        <v>107</v>
      </c>
      <c r="B61" s="27"/>
      <c r="C61" s="25"/>
      <c r="D61" s="25"/>
      <c r="E61" s="6"/>
      <c r="F61" s="6"/>
      <c r="G61" s="6"/>
      <c r="H61" s="6"/>
    </row>
    <row r="62" spans="1:21" x14ac:dyDescent="0.3">
      <c r="A62" s="26" t="s">
        <v>170</v>
      </c>
      <c r="B62" s="26"/>
      <c r="E62" s="6"/>
      <c r="F62" s="6"/>
      <c r="G62" s="6"/>
      <c r="H62" s="4"/>
    </row>
    <row r="63" spans="1:21" x14ac:dyDescent="0.3">
      <c r="E63" s="6"/>
      <c r="F63" s="6"/>
      <c r="G63" s="6"/>
      <c r="H63" s="6"/>
    </row>
    <row r="64" spans="1:21" x14ac:dyDescent="0.3">
      <c r="A64" s="29" t="str">
        <f>'S.05.01.01 NL'!A64</f>
        <v xml:space="preserve">1) V súčte za členov SLASPO sú zahrnuté údaje v rozsahu, ktorý členovia poslali SLASPO </v>
      </c>
      <c r="B64" s="29"/>
      <c r="E64" s="6"/>
      <c r="F64" s="6"/>
      <c r="G64" s="6"/>
      <c r="H64" s="6"/>
    </row>
    <row r="65" spans="1:21" x14ac:dyDescent="0.3">
      <c r="A65" s="29" t="str">
        <f>'S.05.01.01 NL'!A65</f>
        <v>2)SKP a  Pobočky poisťovní z iných členkých štátov nezostavujú výkaz v plnom rozsahu (väčšinou nemajú vyplnené riadky R0610-R1100)</v>
      </c>
      <c r="E65" s="5"/>
      <c r="F65" s="5"/>
      <c r="H65" s="6"/>
    </row>
    <row r="66" spans="1:21" x14ac:dyDescent="0.3">
      <c r="E66" s="5"/>
      <c r="F66" s="5"/>
      <c r="H66" s="6"/>
    </row>
    <row r="67" spans="1:21" x14ac:dyDescent="0.3">
      <c r="E67" s="5"/>
      <c r="F67" s="5"/>
      <c r="H67" s="6"/>
    </row>
    <row r="68" spans="1:21" x14ac:dyDescent="0.3">
      <c r="E68" s="5"/>
      <c r="F68" s="5"/>
      <c r="H68" s="6"/>
    </row>
    <row r="69" spans="1:21" x14ac:dyDescent="0.3">
      <c r="E69" s="5"/>
      <c r="F69" s="5"/>
      <c r="H69" s="6"/>
    </row>
    <row r="70" spans="1:21" x14ac:dyDescent="0.3">
      <c r="E70" s="6"/>
      <c r="F70" s="6"/>
    </row>
    <row r="71" spans="1:21" x14ac:dyDescent="0.3">
      <c r="E71" s="6"/>
      <c r="F71" s="6"/>
    </row>
    <row r="72" spans="1:21" x14ac:dyDescent="0.3">
      <c r="E72" s="6"/>
      <c r="F72" s="6"/>
    </row>
    <row r="73" spans="1:21" x14ac:dyDescent="0.3">
      <c r="E73" s="6"/>
      <c r="F73" s="6"/>
    </row>
    <row r="74" spans="1:21" x14ac:dyDescent="0.3">
      <c r="E74" s="6"/>
      <c r="F74" s="6"/>
    </row>
    <row r="75" spans="1:21" x14ac:dyDescent="0.3">
      <c r="E75" s="6"/>
      <c r="F75" s="6"/>
    </row>
    <row r="76" spans="1:21" x14ac:dyDescent="0.3">
      <c r="E76" s="6"/>
      <c r="F76" s="6"/>
    </row>
    <row r="77" spans="1:21" s="5" customFormat="1" x14ac:dyDescent="0.3">
      <c r="A77" s="6"/>
      <c r="B77" s="6"/>
      <c r="C77" s="6"/>
      <c r="D77" s="6"/>
      <c r="E77" s="6"/>
      <c r="F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</sheetData>
  <pageMargins left="0.7" right="0.7" top="0.75" bottom="0.75" header="0.3" footer="0.3"/>
  <pageSetup paperSize="9" scale="4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68A76-B243-45D6-BAE8-6A842465A4D7}">
  <sheetPr>
    <tabColor rgb="FFFFC000"/>
  </sheetPr>
  <dimension ref="A1:U77"/>
  <sheetViews>
    <sheetView showGridLines="0" topLeftCell="E30" zoomScale="80" zoomScaleNormal="80" zoomScaleSheetLayoutView="40" workbookViewId="0">
      <selection activeCell="D9" sqref="D9:U58"/>
    </sheetView>
  </sheetViews>
  <sheetFormatPr defaultColWidth="11.44140625" defaultRowHeight="14.4" x14ac:dyDescent="0.3"/>
  <cols>
    <col min="1" max="2" width="48.5546875" style="6" customWidth="1"/>
    <col min="3" max="3" width="11.21875" style="6" customWidth="1"/>
    <col min="4" max="4" width="19.5546875" style="6" customWidth="1"/>
    <col min="5" max="6" width="20.77734375" style="4" customWidth="1"/>
    <col min="7" max="8" width="20.77734375" style="5" customWidth="1"/>
    <col min="9" max="21" width="20.77734375" style="6" customWidth="1"/>
    <col min="22" max="16384" width="11.44140625" style="6"/>
  </cols>
  <sheetData>
    <row r="1" spans="1:21" x14ac:dyDescent="0.3">
      <c r="A1" s="1" t="s">
        <v>0</v>
      </c>
      <c r="B1" s="1" t="str">
        <f>'S.05.01.01 NL'!B1</f>
        <v>Obdobie</v>
      </c>
      <c r="C1" s="35">
        <f>'S.05.01.01 NL'!C1</f>
        <v>45657</v>
      </c>
      <c r="D1" s="4"/>
    </row>
    <row r="2" spans="1:21" x14ac:dyDescent="0.3">
      <c r="A2" s="7" t="s">
        <v>2</v>
      </c>
      <c r="B2" s="7" t="s">
        <v>3</v>
      </c>
      <c r="C2" s="8"/>
      <c r="D2" s="4"/>
    </row>
    <row r="3" spans="1:21" x14ac:dyDescent="0.3">
      <c r="A3" s="9"/>
      <c r="B3" s="9"/>
      <c r="C3" s="8"/>
      <c r="D3" s="4"/>
    </row>
    <row r="4" spans="1:21" x14ac:dyDescent="0.3">
      <c r="A4" s="7" t="s">
        <v>4</v>
      </c>
      <c r="B4" s="7" t="s">
        <v>5</v>
      </c>
      <c r="C4" s="8"/>
      <c r="D4" s="4"/>
    </row>
    <row r="5" spans="1:21" x14ac:dyDescent="0.3">
      <c r="A5" s="11" t="s">
        <v>171</v>
      </c>
      <c r="B5" s="11" t="s">
        <v>172</v>
      </c>
      <c r="C5" s="8"/>
      <c r="D5" s="4"/>
    </row>
    <row r="6" spans="1:21" ht="57.6" x14ac:dyDescent="0.3">
      <c r="D6" s="12" t="str">
        <f>'S.05.01.01 NL'!D6</f>
        <v>Spolu poisťovne a pobočky poisťovní z iných členských štátov</v>
      </c>
      <c r="E6" s="12" t="str">
        <f>'S.05.01.01 NL'!E6</f>
        <v xml:space="preserve">Spolu poisťovne </v>
      </c>
      <c r="F6" s="12" t="str">
        <f>'S.05.01.01 NL'!F6</f>
        <v>Spolu pobočky poisťovní z iných členských štátov</v>
      </c>
      <c r="G6" s="12" t="str">
        <f>'S.05.01.01 NL'!G6</f>
        <v>Spolu členovia SLASPO 1)</v>
      </c>
      <c r="H6" s="12" t="str">
        <f>'S.05.01.01 NL'!H6</f>
        <v>Allianz - Slovenská poisťovňa, a. s.</v>
      </c>
      <c r="I6" s="12" t="str">
        <f>'S.05.01.01 NL'!I6</f>
        <v>BNP Paribas Cardif Poisťovňa, a. s.</v>
      </c>
      <c r="J6" s="12" t="str">
        <f>'S.05.01.01 NL'!J6</f>
        <v>ČSOB Poisťovňa, a. s.</v>
      </c>
      <c r="K6" s="12" t="str">
        <f>'S.05.01.01 NL'!K6</f>
        <v>Komunálna poisťovňa a. s., Vienna Insurance Group</v>
      </c>
      <c r="L6" s="12" t="str">
        <f>'S.05.01.01 NL'!L6</f>
        <v>KOOPERATIVA poisťovňa, a. s., Vienna Insurance Group</v>
      </c>
      <c r="M6" s="12" t="str">
        <f>'S.05.01.01 NL'!M6</f>
        <v>NN Životná poisťovňa, a. s.</v>
      </c>
      <c r="N6" s="12" t="str">
        <f>'S.05.01.01 NL'!N6</f>
        <v>Union poisťovňa, a. s.</v>
      </c>
      <c r="O6" s="12" t="str">
        <f>'S.05.01.01 NL'!O6</f>
        <v>Wüstenrot poisťovňa, a. s.</v>
      </c>
      <c r="P6" s="12" t="str">
        <f>'S.05.01.01 NL'!P6</f>
        <v>Colonnade Insurance S.A., pobočka poisťovne z iného členského štátu</v>
      </c>
      <c r="Q6" s="12" t="str">
        <f>'S.05.01.01 NL'!Q6</f>
        <v xml:space="preserve">Generali Poisťovňa, pobočka poisťovne z iného členského štátu </v>
      </c>
      <c r="R6" s="12" t="str">
        <f>'S.05.01.01 NL'!R6</f>
        <v>MetLife Europe d. a. c., pobočka poisťovne z iného členského štátu</v>
      </c>
      <c r="S6" s="12" t="str">
        <f>'S.05.01.01 NL'!S6</f>
        <v xml:space="preserve">UNIQA pojišťovna, a.s., pobočka poisťovne z iného členského štátu </v>
      </c>
      <c r="T6" s="12" t="str">
        <f>'S.05.01.01 NL'!T6</f>
        <v>YOUPLUS Životná poisťovňa, pobočka poisťovne z iného členského štátu</v>
      </c>
      <c r="U6" s="12" t="str">
        <f>'S.05.01.01 NL'!U6</f>
        <v xml:space="preserve">Slovenská kancelária poisťovateľov </v>
      </c>
    </row>
    <row r="7" spans="1:21" x14ac:dyDescent="0.3">
      <c r="D7" s="17" t="s">
        <v>173</v>
      </c>
      <c r="E7" s="17" t="s">
        <v>173</v>
      </c>
      <c r="F7" s="17" t="s">
        <v>173</v>
      </c>
      <c r="G7" s="17" t="s">
        <v>173</v>
      </c>
      <c r="H7" s="17" t="s">
        <v>173</v>
      </c>
      <c r="I7" s="17" t="s">
        <v>173</v>
      </c>
      <c r="J7" s="17" t="s">
        <v>173</v>
      </c>
      <c r="K7" s="17" t="s">
        <v>173</v>
      </c>
      <c r="L7" s="17" t="s">
        <v>173</v>
      </c>
      <c r="M7" s="17" t="s">
        <v>173</v>
      </c>
      <c r="N7" s="17" t="s">
        <v>173</v>
      </c>
      <c r="O7" s="17" t="s">
        <v>173</v>
      </c>
      <c r="P7" s="17" t="s">
        <v>173</v>
      </c>
      <c r="Q7" s="17" t="s">
        <v>173</v>
      </c>
      <c r="R7" s="17" t="s">
        <v>173</v>
      </c>
      <c r="S7" s="17" t="s">
        <v>173</v>
      </c>
      <c r="T7" s="17" t="s">
        <v>173</v>
      </c>
      <c r="U7" s="17" t="s">
        <v>173</v>
      </c>
    </row>
    <row r="8" spans="1:21" x14ac:dyDescent="0.3">
      <c r="A8" s="16" t="s">
        <v>26</v>
      </c>
      <c r="B8" s="16" t="s">
        <v>27</v>
      </c>
      <c r="C8" s="17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1" x14ac:dyDescent="0.3">
      <c r="A9" s="19" t="s">
        <v>28</v>
      </c>
      <c r="B9" s="19" t="s">
        <v>29</v>
      </c>
      <c r="C9" s="17" t="s">
        <v>30</v>
      </c>
      <c r="D9" s="20">
        <v>450312194.59000003</v>
      </c>
      <c r="E9" s="20">
        <v>264306170.74000001</v>
      </c>
      <c r="F9" s="20">
        <v>186006023.84999999</v>
      </c>
      <c r="G9" s="20">
        <v>402417243.27000004</v>
      </c>
      <c r="H9" s="20">
        <v>123690917.93000001</v>
      </c>
      <c r="I9" s="20">
        <v>4058347.86</v>
      </c>
      <c r="J9" s="20">
        <v>30346713.52</v>
      </c>
      <c r="K9" s="20">
        <v>10184222.539999999</v>
      </c>
      <c r="L9" s="20">
        <v>77149836.209999993</v>
      </c>
      <c r="M9" s="20">
        <v>0</v>
      </c>
      <c r="N9" s="20">
        <v>16308946.970000003</v>
      </c>
      <c r="O9" s="20">
        <v>2567185.1999999997</v>
      </c>
      <c r="P9" s="20">
        <v>16093230.870000005</v>
      </c>
      <c r="Q9" s="20">
        <v>57584112.170000002</v>
      </c>
      <c r="R9" s="20">
        <v>0</v>
      </c>
      <c r="S9" s="20">
        <v>64433730</v>
      </c>
      <c r="T9" s="20">
        <v>0</v>
      </c>
      <c r="U9" s="20">
        <v>0</v>
      </c>
    </row>
    <row r="10" spans="1:21" x14ac:dyDescent="0.3">
      <c r="A10" s="19" t="s">
        <v>31</v>
      </c>
      <c r="B10" s="19" t="s">
        <v>32</v>
      </c>
      <c r="C10" s="17" t="s">
        <v>33</v>
      </c>
      <c r="D10" s="20">
        <v>30864234.420000002</v>
      </c>
      <c r="E10" s="20">
        <v>17521890.800000001</v>
      </c>
      <c r="F10" s="20">
        <v>13342343.619999999</v>
      </c>
      <c r="G10" s="20">
        <v>24599661.52</v>
      </c>
      <c r="H10" s="20">
        <v>1266232.1499999999</v>
      </c>
      <c r="I10" s="20">
        <v>0</v>
      </c>
      <c r="J10" s="20">
        <v>1575555.53</v>
      </c>
      <c r="K10" s="20">
        <v>760971.68</v>
      </c>
      <c r="L10" s="20">
        <v>6418461.9699999997</v>
      </c>
      <c r="M10" s="20">
        <v>0</v>
      </c>
      <c r="N10" s="20">
        <v>7429224.8200000003</v>
      </c>
      <c r="O10" s="20">
        <v>71444</v>
      </c>
      <c r="P10" s="20">
        <v>2376695.7500000005</v>
      </c>
      <c r="Q10" s="20">
        <v>2763562.62</v>
      </c>
      <c r="R10" s="20">
        <v>0</v>
      </c>
      <c r="S10" s="20">
        <v>1937513</v>
      </c>
      <c r="T10" s="20">
        <v>0</v>
      </c>
      <c r="U10" s="20">
        <v>0</v>
      </c>
    </row>
    <row r="11" spans="1:21" x14ac:dyDescent="0.3">
      <c r="A11" s="19" t="s">
        <v>34</v>
      </c>
      <c r="B11" s="19" t="s">
        <v>35</v>
      </c>
      <c r="C11" s="17" t="s">
        <v>36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1:21" x14ac:dyDescent="0.3">
      <c r="A12" s="19" t="s">
        <v>37</v>
      </c>
      <c r="B12" s="19" t="s">
        <v>38</v>
      </c>
      <c r="C12" s="17" t="s">
        <v>39</v>
      </c>
      <c r="D12" s="20">
        <v>177968565.29000002</v>
      </c>
      <c r="E12" s="20">
        <v>89373226.330000013</v>
      </c>
      <c r="F12" s="20">
        <v>88595338.959999993</v>
      </c>
      <c r="G12" s="20">
        <v>141118853.78999999</v>
      </c>
      <c r="H12" s="20">
        <v>19278133.629999999</v>
      </c>
      <c r="I12" s="20">
        <v>0</v>
      </c>
      <c r="J12" s="20">
        <v>5639040.1600000001</v>
      </c>
      <c r="K12" s="20">
        <v>3699336.37</v>
      </c>
      <c r="L12" s="20">
        <v>53265271.140000001</v>
      </c>
      <c r="M12" s="20">
        <v>0</v>
      </c>
      <c r="N12" s="20">
        <v>7409637.4400000004</v>
      </c>
      <c r="O12" s="20">
        <v>81808.190000000017</v>
      </c>
      <c r="P12" s="20">
        <v>4094267.8199999994</v>
      </c>
      <c r="Q12" s="20">
        <v>30504971.039999999</v>
      </c>
      <c r="R12" s="20">
        <v>0</v>
      </c>
      <c r="S12" s="20">
        <v>17146388</v>
      </c>
      <c r="T12" s="20">
        <v>0</v>
      </c>
      <c r="U12" s="20">
        <v>0</v>
      </c>
    </row>
    <row r="13" spans="1:21" x14ac:dyDescent="0.3">
      <c r="A13" s="19" t="s">
        <v>40</v>
      </c>
      <c r="B13" s="19" t="s">
        <v>41</v>
      </c>
      <c r="C13" s="17" t="s">
        <v>42</v>
      </c>
      <c r="D13" s="20">
        <v>303207861.72000003</v>
      </c>
      <c r="E13" s="20">
        <v>192454833.21000001</v>
      </c>
      <c r="F13" s="20">
        <v>110753028.51000001</v>
      </c>
      <c r="G13" s="20">
        <v>285898051</v>
      </c>
      <c r="H13" s="20">
        <v>105679016.45000002</v>
      </c>
      <c r="I13" s="20">
        <v>4058347.86</v>
      </c>
      <c r="J13" s="20">
        <v>26283228.890000001</v>
      </c>
      <c r="K13" s="20">
        <v>7245857.8499999996</v>
      </c>
      <c r="L13" s="20">
        <v>30303027.039999999</v>
      </c>
      <c r="M13" s="20">
        <v>0</v>
      </c>
      <c r="N13" s="20">
        <v>16328534.350000001</v>
      </c>
      <c r="O13" s="20">
        <v>2556821.0099999998</v>
      </c>
      <c r="P13" s="20">
        <v>14375658.800000004</v>
      </c>
      <c r="Q13" s="20">
        <v>29842703.75</v>
      </c>
      <c r="R13" s="20">
        <v>0</v>
      </c>
      <c r="S13" s="20">
        <v>49224855</v>
      </c>
      <c r="T13" s="20">
        <v>0</v>
      </c>
      <c r="U13" s="20">
        <v>0</v>
      </c>
    </row>
    <row r="14" spans="1:21" x14ac:dyDescent="0.3">
      <c r="A14" s="16" t="s">
        <v>43</v>
      </c>
      <c r="B14" s="16" t="s">
        <v>44</v>
      </c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pans="1:21" x14ac:dyDescent="0.3">
      <c r="A15" s="19" t="s">
        <v>28</v>
      </c>
      <c r="B15" s="19" t="s">
        <v>29</v>
      </c>
      <c r="C15" s="17" t="s">
        <v>45</v>
      </c>
      <c r="D15" s="20">
        <v>438884614.38999999</v>
      </c>
      <c r="E15" s="20">
        <v>258614217.81</v>
      </c>
      <c r="F15" s="20">
        <v>180270396.58000001</v>
      </c>
      <c r="G15" s="20">
        <v>390547706.1699999</v>
      </c>
      <c r="H15" s="20">
        <v>121451214.40999988</v>
      </c>
      <c r="I15" s="20">
        <v>3728151.15</v>
      </c>
      <c r="J15" s="20">
        <v>28839327.59</v>
      </c>
      <c r="K15" s="20">
        <v>9826462.9299999997</v>
      </c>
      <c r="L15" s="20">
        <v>76463182.920000002</v>
      </c>
      <c r="M15" s="20">
        <v>0</v>
      </c>
      <c r="N15" s="20">
        <v>15798072.65</v>
      </c>
      <c r="O15" s="20">
        <v>2507805.4</v>
      </c>
      <c r="P15" s="20">
        <v>14477333.760000004</v>
      </c>
      <c r="Q15" s="20">
        <v>56309565.359999999</v>
      </c>
      <c r="R15" s="20">
        <v>0</v>
      </c>
      <c r="S15" s="20">
        <v>61146590</v>
      </c>
      <c r="T15" s="20">
        <v>0</v>
      </c>
      <c r="U15" s="20">
        <v>0</v>
      </c>
    </row>
    <row r="16" spans="1:21" x14ac:dyDescent="0.3">
      <c r="A16" s="19" t="s">
        <v>31</v>
      </c>
      <c r="B16" s="19" t="s">
        <v>32</v>
      </c>
      <c r="C16" s="17" t="s">
        <v>46</v>
      </c>
      <c r="D16" s="20">
        <v>29742770.739999998</v>
      </c>
      <c r="E16" s="20">
        <v>17024011.789999999</v>
      </c>
      <c r="F16" s="20">
        <v>12718758.949999999</v>
      </c>
      <c r="G16" s="20">
        <v>23720657.789999999</v>
      </c>
      <c r="H16" s="20">
        <v>1080687.1399999999</v>
      </c>
      <c r="I16" s="20">
        <v>0</v>
      </c>
      <c r="J16" s="20">
        <v>1426570.88</v>
      </c>
      <c r="K16" s="20">
        <v>824007.72</v>
      </c>
      <c r="L16" s="20">
        <v>6131075.9299999997</v>
      </c>
      <c r="M16" s="20">
        <v>0</v>
      </c>
      <c r="N16" s="20">
        <v>7490225.6699999999</v>
      </c>
      <c r="O16" s="20">
        <v>71444</v>
      </c>
      <c r="P16" s="20">
        <v>2093624.2100000004</v>
      </c>
      <c r="Q16" s="20">
        <v>2670281.2400000002</v>
      </c>
      <c r="R16" s="20">
        <v>0</v>
      </c>
      <c r="S16" s="20">
        <v>1932741</v>
      </c>
      <c r="T16" s="20">
        <v>0</v>
      </c>
      <c r="U16" s="20">
        <v>0</v>
      </c>
    </row>
    <row r="17" spans="1:21" x14ac:dyDescent="0.3">
      <c r="A17" s="19" t="s">
        <v>34</v>
      </c>
      <c r="B17" s="19" t="s">
        <v>35</v>
      </c>
      <c r="C17" s="17" t="s">
        <v>47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1" x14ac:dyDescent="0.3">
      <c r="A18" s="19" t="s">
        <v>37</v>
      </c>
      <c r="B18" s="19" t="s">
        <v>38</v>
      </c>
      <c r="C18" s="17" t="s">
        <v>48</v>
      </c>
      <c r="D18" s="20">
        <v>175759311.53</v>
      </c>
      <c r="E18" s="20">
        <v>88264327.909999996</v>
      </c>
      <c r="F18" s="20">
        <v>87494983.620000005</v>
      </c>
      <c r="G18" s="20">
        <v>138282877.32999998</v>
      </c>
      <c r="H18" s="20">
        <v>19281915.399999999</v>
      </c>
      <c r="I18" s="20">
        <v>0</v>
      </c>
      <c r="J18" s="20">
        <v>5378370.1799999997</v>
      </c>
      <c r="K18" s="20">
        <v>3535478.96</v>
      </c>
      <c r="L18" s="20">
        <v>52722967.68</v>
      </c>
      <c r="M18" s="20">
        <v>0</v>
      </c>
      <c r="N18" s="20">
        <v>7263862.7000000002</v>
      </c>
      <c r="O18" s="20">
        <v>81732.87000000001</v>
      </c>
      <c r="P18" s="20">
        <v>3539402.4299999988</v>
      </c>
      <c r="Q18" s="20">
        <v>30000686.109999996</v>
      </c>
      <c r="R18" s="20">
        <v>0</v>
      </c>
      <c r="S18" s="20">
        <v>16478461</v>
      </c>
      <c r="T18" s="20">
        <v>0</v>
      </c>
      <c r="U18" s="20">
        <v>0</v>
      </c>
    </row>
    <row r="19" spans="1:21" x14ac:dyDescent="0.3">
      <c r="A19" s="19" t="s">
        <v>40</v>
      </c>
      <c r="B19" s="19" t="s">
        <v>41</v>
      </c>
      <c r="C19" s="17" t="s">
        <v>49</v>
      </c>
      <c r="D19" s="20">
        <v>292868072.60000002</v>
      </c>
      <c r="E19" s="20">
        <v>187373900.69</v>
      </c>
      <c r="F19" s="20">
        <v>105494171.91</v>
      </c>
      <c r="G19" s="20">
        <v>275985486.62999988</v>
      </c>
      <c r="H19" s="20">
        <v>103249986.14999989</v>
      </c>
      <c r="I19" s="20">
        <v>3728151.15</v>
      </c>
      <c r="J19" s="20">
        <v>24887528.289999999</v>
      </c>
      <c r="K19" s="20">
        <v>7114991.6900000004</v>
      </c>
      <c r="L19" s="20">
        <v>29871291.170000002</v>
      </c>
      <c r="M19" s="20">
        <v>0</v>
      </c>
      <c r="N19" s="20">
        <v>16024435.620000001</v>
      </c>
      <c r="O19" s="20">
        <v>2497516.5299999998</v>
      </c>
      <c r="P19" s="20">
        <v>13031555.540000007</v>
      </c>
      <c r="Q19" s="20">
        <v>28979160.490000006</v>
      </c>
      <c r="R19" s="20">
        <v>0</v>
      </c>
      <c r="S19" s="20">
        <v>46600870</v>
      </c>
      <c r="T19" s="20">
        <v>0</v>
      </c>
      <c r="U19" s="20">
        <v>0</v>
      </c>
    </row>
    <row r="20" spans="1:21" x14ac:dyDescent="0.3">
      <c r="A20" s="16" t="s">
        <v>50</v>
      </c>
      <c r="B20" s="16" t="s">
        <v>51</v>
      </c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1:21" x14ac:dyDescent="0.3">
      <c r="A21" s="19" t="s">
        <v>28</v>
      </c>
      <c r="B21" s="19" t="s">
        <v>29</v>
      </c>
      <c r="C21" s="17" t="s">
        <v>52</v>
      </c>
      <c r="D21" s="20">
        <v>184605241.12</v>
      </c>
      <c r="E21" s="20">
        <v>116012883.63</v>
      </c>
      <c r="F21" s="20">
        <v>68592357.489999995</v>
      </c>
      <c r="G21" s="20">
        <v>162456481.42136711</v>
      </c>
      <c r="H21" s="20">
        <v>46793654.699999973</v>
      </c>
      <c r="I21" s="20">
        <v>920825.9</v>
      </c>
      <c r="J21" s="20">
        <v>15278974.020000001</v>
      </c>
      <c r="K21" s="20">
        <v>1693135.65</v>
      </c>
      <c r="L21" s="20">
        <v>40237326.32</v>
      </c>
      <c r="M21" s="20">
        <v>0</v>
      </c>
      <c r="N21" s="20">
        <v>10600047.473192375</v>
      </c>
      <c r="O21" s="20">
        <v>488920.05817474046</v>
      </c>
      <c r="P21" s="20">
        <v>6017973.6400000006</v>
      </c>
      <c r="Q21" s="20">
        <v>16206233.660000004</v>
      </c>
      <c r="R21" s="20">
        <v>0</v>
      </c>
      <c r="S21" s="20">
        <v>24219390</v>
      </c>
      <c r="T21" s="20">
        <v>0</v>
      </c>
      <c r="U21" s="20">
        <v>0</v>
      </c>
    </row>
    <row r="22" spans="1:21" x14ac:dyDescent="0.3">
      <c r="A22" s="19" t="s">
        <v>31</v>
      </c>
      <c r="B22" s="19" t="s">
        <v>32</v>
      </c>
      <c r="C22" s="17" t="s">
        <v>53</v>
      </c>
      <c r="D22" s="20">
        <v>16498820.710000001</v>
      </c>
      <c r="E22" s="20">
        <v>8919663.9600000009</v>
      </c>
      <c r="F22" s="20">
        <v>7579156.75</v>
      </c>
      <c r="G22" s="20">
        <v>11306240.591679573</v>
      </c>
      <c r="H22" s="20">
        <v>373253.98</v>
      </c>
      <c r="I22" s="20">
        <v>0</v>
      </c>
      <c r="J22" s="20">
        <v>433067.19999999995</v>
      </c>
      <c r="K22" s="20">
        <v>147024.75</v>
      </c>
      <c r="L22" s="20">
        <v>4219081.2300000004</v>
      </c>
      <c r="M22" s="20">
        <v>0</v>
      </c>
      <c r="N22" s="20">
        <v>3747236.5316795721</v>
      </c>
      <c r="O22" s="20">
        <v>0</v>
      </c>
      <c r="P22" s="20">
        <v>639833.15999999992</v>
      </c>
      <c r="Q22" s="20">
        <v>1006181.7400000002</v>
      </c>
      <c r="R22" s="20">
        <v>0</v>
      </c>
      <c r="S22" s="20">
        <v>740562</v>
      </c>
      <c r="T22" s="20">
        <v>0</v>
      </c>
      <c r="U22" s="20">
        <v>0</v>
      </c>
    </row>
    <row r="23" spans="1:21" x14ac:dyDescent="0.3">
      <c r="A23" s="19" t="s">
        <v>34</v>
      </c>
      <c r="B23" s="19" t="s">
        <v>35</v>
      </c>
      <c r="C23" s="17" t="s">
        <v>54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1:21" x14ac:dyDescent="0.3">
      <c r="A24" s="19" t="s">
        <v>37</v>
      </c>
      <c r="B24" s="19" t="s">
        <v>38</v>
      </c>
      <c r="C24" s="17" t="s">
        <v>55</v>
      </c>
      <c r="D24" s="20">
        <v>84157596.659999996</v>
      </c>
      <c r="E24" s="20">
        <v>52132945.299999997</v>
      </c>
      <c r="F24" s="20">
        <v>32024651.359999999</v>
      </c>
      <c r="G24" s="20">
        <v>70143850.517696634</v>
      </c>
      <c r="H24" s="20">
        <v>4944996.3999999901</v>
      </c>
      <c r="I24" s="20">
        <v>0</v>
      </c>
      <c r="J24" s="20">
        <v>7432980.6200000001</v>
      </c>
      <c r="K24" s="20">
        <v>339815.77</v>
      </c>
      <c r="L24" s="20">
        <v>31869952.059999999</v>
      </c>
      <c r="M24" s="20">
        <v>0</v>
      </c>
      <c r="N24" s="20">
        <v>7545073.8399999999</v>
      </c>
      <c r="O24" s="20">
        <v>126.06769665229933</v>
      </c>
      <c r="P24" s="20">
        <v>1418707.3100000003</v>
      </c>
      <c r="Q24" s="20">
        <v>8758273.4499999993</v>
      </c>
      <c r="R24" s="20">
        <v>0</v>
      </c>
      <c r="S24" s="20">
        <v>7833925</v>
      </c>
      <c r="T24" s="20">
        <v>0</v>
      </c>
      <c r="U24" s="20">
        <v>0</v>
      </c>
    </row>
    <row r="25" spans="1:21" x14ac:dyDescent="0.3">
      <c r="A25" s="19" t="s">
        <v>40</v>
      </c>
      <c r="B25" s="19" t="s">
        <v>41</v>
      </c>
      <c r="C25" s="17" t="s">
        <v>56</v>
      </c>
      <c r="D25" s="20">
        <v>116946468.17000002</v>
      </c>
      <c r="E25" s="20">
        <v>72799603.290000007</v>
      </c>
      <c r="F25" s="20">
        <v>44146864.880000003</v>
      </c>
      <c r="G25" s="20">
        <v>103618871.49535002</v>
      </c>
      <c r="H25" s="20">
        <v>42221912.279999979</v>
      </c>
      <c r="I25" s="20">
        <v>920825.9</v>
      </c>
      <c r="J25" s="20">
        <v>8279060.6000000006</v>
      </c>
      <c r="K25" s="20">
        <v>1500344.63</v>
      </c>
      <c r="L25" s="20">
        <v>12586455.49</v>
      </c>
      <c r="M25" s="20">
        <v>0</v>
      </c>
      <c r="N25" s="20">
        <v>6802210.1648719478</v>
      </c>
      <c r="O25" s="20">
        <v>488793.99047808815</v>
      </c>
      <c r="P25" s="20">
        <v>5239099.49</v>
      </c>
      <c r="Q25" s="20">
        <v>8454141.9500000067</v>
      </c>
      <c r="R25" s="20">
        <v>0</v>
      </c>
      <c r="S25" s="20">
        <v>17126027</v>
      </c>
      <c r="T25" s="20">
        <v>0</v>
      </c>
      <c r="U25" s="20">
        <v>0</v>
      </c>
    </row>
    <row r="26" spans="1:21" x14ac:dyDescent="0.3">
      <c r="A26" s="16" t="s">
        <v>57</v>
      </c>
      <c r="B26" s="21" t="s">
        <v>58</v>
      </c>
      <c r="C26" s="17" t="s">
        <v>59</v>
      </c>
      <c r="D26" s="20">
        <v>135192226.44999999</v>
      </c>
      <c r="E26" s="20">
        <v>79760750.310000002</v>
      </c>
      <c r="F26" s="20">
        <v>55431476.140000001</v>
      </c>
      <c r="G26" s="20">
        <v>128560383.32403584</v>
      </c>
      <c r="H26" s="20">
        <v>35873254.750000007</v>
      </c>
      <c r="I26" s="20">
        <v>2292034.9</v>
      </c>
      <c r="J26" s="20">
        <v>11989851.82</v>
      </c>
      <c r="K26" s="20">
        <v>3249082.14</v>
      </c>
      <c r="L26" s="20">
        <v>14208922.67</v>
      </c>
      <c r="M26" s="20">
        <v>0</v>
      </c>
      <c r="N26" s="20">
        <v>10653044.874035839</v>
      </c>
      <c r="O26" s="20">
        <v>1494558.8499999999</v>
      </c>
      <c r="P26" s="20">
        <v>6332076.8399999999</v>
      </c>
      <c r="Q26" s="20">
        <v>16599041.479999999</v>
      </c>
      <c r="R26" s="20">
        <v>0</v>
      </c>
      <c r="S26" s="20">
        <v>25868515</v>
      </c>
      <c r="T26" s="20">
        <v>0</v>
      </c>
      <c r="U26" s="20">
        <v>0</v>
      </c>
    </row>
    <row r="27" spans="1:21" x14ac:dyDescent="0.3">
      <c r="A27" s="22" t="s">
        <v>60</v>
      </c>
      <c r="B27" s="22" t="s">
        <v>61</v>
      </c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1:21" x14ac:dyDescent="0.3">
      <c r="A28" s="23" t="s">
        <v>28</v>
      </c>
      <c r="B28" s="23" t="s">
        <v>62</v>
      </c>
      <c r="C28" s="17" t="s">
        <v>63</v>
      </c>
      <c r="D28" s="18"/>
      <c r="E28" s="20">
        <v>19852764.350000001</v>
      </c>
      <c r="F28" s="18"/>
      <c r="G28" s="20">
        <v>19852765.216149896</v>
      </c>
      <c r="H28" s="20">
        <v>7127124.4500000002</v>
      </c>
      <c r="I28" s="20">
        <v>264518.02</v>
      </c>
      <c r="J28" s="20">
        <v>6313343.4800000004</v>
      </c>
      <c r="K28" s="20">
        <v>1034057.84</v>
      </c>
      <c r="L28" s="20">
        <v>4206837.1399999997</v>
      </c>
      <c r="M28" s="20">
        <v>0</v>
      </c>
      <c r="N28" s="20">
        <v>306983.38614989893</v>
      </c>
      <c r="O28" s="20">
        <v>599900.9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</row>
    <row r="29" spans="1:21" x14ac:dyDescent="0.3">
      <c r="A29" s="23" t="s">
        <v>31</v>
      </c>
      <c r="B29" s="23" t="s">
        <v>64</v>
      </c>
      <c r="C29" s="17" t="s">
        <v>65</v>
      </c>
      <c r="D29" s="18"/>
      <c r="E29" s="20">
        <v>518811.4</v>
      </c>
      <c r="F29" s="18"/>
      <c r="G29" s="20">
        <v>518810.86833672895</v>
      </c>
      <c r="H29" s="20">
        <v>474.87</v>
      </c>
      <c r="I29" s="20">
        <v>0</v>
      </c>
      <c r="J29" s="20">
        <v>32234.59</v>
      </c>
      <c r="K29" s="20">
        <v>69646.009999999995</v>
      </c>
      <c r="L29" s="20">
        <v>329640.52</v>
      </c>
      <c r="M29" s="20">
        <v>0</v>
      </c>
      <c r="N29" s="20">
        <v>86814.878336728972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</row>
    <row r="30" spans="1:21" x14ac:dyDescent="0.3">
      <c r="A30" s="23" t="s">
        <v>34</v>
      </c>
      <c r="B30" s="23" t="s">
        <v>66</v>
      </c>
      <c r="C30" s="17" t="s">
        <v>67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spans="1:21" x14ac:dyDescent="0.3">
      <c r="A31" s="23" t="s">
        <v>37</v>
      </c>
      <c r="B31" s="23" t="s">
        <v>68</v>
      </c>
      <c r="C31" s="17" t="s">
        <v>69</v>
      </c>
      <c r="D31" s="18"/>
      <c r="E31" s="20">
        <v>0</v>
      </c>
      <c r="F31" s="18"/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</row>
    <row r="32" spans="1:21" x14ac:dyDescent="0.3">
      <c r="A32" s="23" t="s">
        <v>40</v>
      </c>
      <c r="B32" s="23" t="s">
        <v>70</v>
      </c>
      <c r="C32" s="17" t="s">
        <v>71</v>
      </c>
      <c r="D32" s="18"/>
      <c r="E32" s="20">
        <v>20371575.75</v>
      </c>
      <c r="F32" s="18"/>
      <c r="G32" s="20">
        <v>20371576.08448663</v>
      </c>
      <c r="H32" s="20">
        <v>7127599.3200000003</v>
      </c>
      <c r="I32" s="20">
        <v>264518.02</v>
      </c>
      <c r="J32" s="20">
        <v>6345578.0700000003</v>
      </c>
      <c r="K32" s="20">
        <v>1103703.8500000001</v>
      </c>
      <c r="L32" s="20">
        <v>4536477.66</v>
      </c>
      <c r="M32" s="20">
        <v>0</v>
      </c>
      <c r="N32" s="20">
        <v>393798.26448662789</v>
      </c>
      <c r="O32" s="20">
        <v>599900.9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</row>
    <row r="33" spans="1:21" x14ac:dyDescent="0.3">
      <c r="A33" s="22" t="s">
        <v>72</v>
      </c>
      <c r="B33" s="22" t="s">
        <v>73</v>
      </c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1:21" x14ac:dyDescent="0.3">
      <c r="A34" s="23" t="s">
        <v>28</v>
      </c>
      <c r="B34" s="23" t="s">
        <v>62</v>
      </c>
      <c r="C34" s="17" t="s">
        <v>74</v>
      </c>
      <c r="D34" s="18"/>
      <c r="E34" s="20">
        <v>675287.03</v>
      </c>
      <c r="F34" s="18"/>
      <c r="G34" s="20">
        <v>675287.75377221266</v>
      </c>
      <c r="H34" s="20">
        <v>390388.1</v>
      </c>
      <c r="I34" s="20">
        <v>0</v>
      </c>
      <c r="J34" s="20">
        <v>31585.329999999994</v>
      </c>
      <c r="K34" s="20">
        <v>11641.91</v>
      </c>
      <c r="L34" s="20">
        <v>95416.02</v>
      </c>
      <c r="M34" s="20">
        <v>0</v>
      </c>
      <c r="N34" s="20">
        <v>146256.3937722127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</row>
    <row r="35" spans="1:21" x14ac:dyDescent="0.3">
      <c r="A35" s="23" t="s">
        <v>31</v>
      </c>
      <c r="B35" s="23" t="s">
        <v>64</v>
      </c>
      <c r="C35" s="17" t="s">
        <v>75</v>
      </c>
      <c r="D35" s="18"/>
      <c r="E35" s="20">
        <v>47247.1</v>
      </c>
      <c r="F35" s="18"/>
      <c r="G35" s="20">
        <v>47247.397073918386</v>
      </c>
      <c r="H35" s="20">
        <v>19.55</v>
      </c>
      <c r="I35" s="20">
        <v>0</v>
      </c>
      <c r="J35" s="20">
        <v>0</v>
      </c>
      <c r="K35" s="20">
        <v>784.13</v>
      </c>
      <c r="L35" s="20">
        <v>5082.42</v>
      </c>
      <c r="M35" s="20">
        <v>0</v>
      </c>
      <c r="N35" s="20">
        <v>41361.297073918387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</row>
    <row r="36" spans="1:21" x14ac:dyDescent="0.3">
      <c r="A36" s="23" t="s">
        <v>34</v>
      </c>
      <c r="B36" s="23" t="s">
        <v>66</v>
      </c>
      <c r="C36" s="17" t="s">
        <v>76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</row>
    <row r="37" spans="1:21" x14ac:dyDescent="0.3">
      <c r="A37" s="23" t="s">
        <v>37</v>
      </c>
      <c r="B37" s="23" t="s">
        <v>68</v>
      </c>
      <c r="C37" s="17" t="s">
        <v>77</v>
      </c>
      <c r="D37" s="18"/>
      <c r="E37" s="20">
        <v>0</v>
      </c>
      <c r="F37" s="18"/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</row>
    <row r="38" spans="1:21" x14ac:dyDescent="0.3">
      <c r="A38" s="23" t="s">
        <v>40</v>
      </c>
      <c r="B38" s="23" t="s">
        <v>70</v>
      </c>
      <c r="C38" s="17" t="s">
        <v>78</v>
      </c>
      <c r="D38" s="18"/>
      <c r="E38" s="20">
        <v>722535.13</v>
      </c>
      <c r="F38" s="18"/>
      <c r="G38" s="20">
        <v>722535.15084613103</v>
      </c>
      <c r="H38" s="20">
        <v>390407.64999999997</v>
      </c>
      <c r="I38" s="20">
        <v>0</v>
      </c>
      <c r="J38" s="20">
        <v>31585.329999999994</v>
      </c>
      <c r="K38" s="20">
        <v>12426.04</v>
      </c>
      <c r="L38" s="20">
        <v>100498.44</v>
      </c>
      <c r="M38" s="20">
        <v>0</v>
      </c>
      <c r="N38" s="20">
        <v>187617.6908461311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</row>
    <row r="39" spans="1:21" x14ac:dyDescent="0.3">
      <c r="A39" s="22" t="s">
        <v>79</v>
      </c>
      <c r="B39" s="22" t="s">
        <v>80</v>
      </c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</row>
    <row r="40" spans="1:21" x14ac:dyDescent="0.3">
      <c r="A40" s="23" t="s">
        <v>28</v>
      </c>
      <c r="B40" s="23" t="s">
        <v>62</v>
      </c>
      <c r="C40" s="17" t="s">
        <v>81</v>
      </c>
      <c r="D40" s="18"/>
      <c r="E40" s="20">
        <v>6645888.3600000003</v>
      </c>
      <c r="F40" s="18"/>
      <c r="G40" s="20">
        <v>6645888.3868076233</v>
      </c>
      <c r="H40" s="20">
        <v>4398807.41</v>
      </c>
      <c r="I40" s="20">
        <v>95593.67</v>
      </c>
      <c r="J40" s="20">
        <v>1132883.49</v>
      </c>
      <c r="K40" s="20">
        <v>167955.71</v>
      </c>
      <c r="L40" s="20">
        <v>494071.6</v>
      </c>
      <c r="M40" s="20">
        <v>0</v>
      </c>
      <c r="N40" s="20">
        <v>329707.53680762352</v>
      </c>
      <c r="O40" s="20">
        <v>26868.97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</row>
    <row r="41" spans="1:21" x14ac:dyDescent="0.3">
      <c r="A41" s="23" t="s">
        <v>31</v>
      </c>
      <c r="B41" s="23" t="s">
        <v>64</v>
      </c>
      <c r="C41" s="17" t="s">
        <v>82</v>
      </c>
      <c r="D41" s="18"/>
      <c r="E41" s="20">
        <v>55867.199999999997</v>
      </c>
      <c r="F41" s="18"/>
      <c r="G41" s="20">
        <v>55867.998320428829</v>
      </c>
      <c r="H41" s="20">
        <v>14800.23</v>
      </c>
      <c r="I41" s="20">
        <v>0</v>
      </c>
      <c r="J41" s="20">
        <v>19752.439999999995</v>
      </c>
      <c r="K41" s="20">
        <v>0</v>
      </c>
      <c r="L41" s="20">
        <v>12332.97</v>
      </c>
      <c r="M41" s="20">
        <v>0</v>
      </c>
      <c r="N41" s="20">
        <v>8982.3583204288298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</row>
    <row r="42" spans="1:21" x14ac:dyDescent="0.3">
      <c r="A42" s="23" t="s">
        <v>34</v>
      </c>
      <c r="B42" s="23" t="s">
        <v>66</v>
      </c>
      <c r="C42" s="17" t="s">
        <v>83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</row>
    <row r="43" spans="1:21" x14ac:dyDescent="0.3">
      <c r="A43" s="23" t="s">
        <v>37</v>
      </c>
      <c r="B43" s="23" t="s">
        <v>68</v>
      </c>
      <c r="C43" s="17" t="s">
        <v>84</v>
      </c>
      <c r="D43" s="18"/>
      <c r="E43" s="20">
        <v>0</v>
      </c>
      <c r="F43" s="18"/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</row>
    <row r="44" spans="1:21" x14ac:dyDescent="0.3">
      <c r="A44" s="23" t="s">
        <v>40</v>
      </c>
      <c r="B44" s="23" t="s">
        <v>70</v>
      </c>
      <c r="C44" s="17" t="s">
        <v>85</v>
      </c>
      <c r="D44" s="18"/>
      <c r="E44" s="20">
        <v>6701756.5599999996</v>
      </c>
      <c r="F44" s="18"/>
      <c r="G44" s="20">
        <v>6701756.3851280529</v>
      </c>
      <c r="H44" s="20">
        <v>4413607.6400000006</v>
      </c>
      <c r="I44" s="20">
        <v>95593.67</v>
      </c>
      <c r="J44" s="20">
        <v>1152635.93</v>
      </c>
      <c r="K44" s="20">
        <v>167955.71</v>
      </c>
      <c r="L44" s="20">
        <v>506404.57</v>
      </c>
      <c r="M44" s="20">
        <v>0</v>
      </c>
      <c r="N44" s="20">
        <v>338689.89512805233</v>
      </c>
      <c r="O44" s="20">
        <v>26868.97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</row>
    <row r="45" spans="1:21" x14ac:dyDescent="0.3">
      <c r="A45" s="22" t="s">
        <v>86</v>
      </c>
      <c r="B45" s="22" t="s">
        <v>87</v>
      </c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1:21" x14ac:dyDescent="0.3">
      <c r="A46" s="23" t="s">
        <v>28</v>
      </c>
      <c r="B46" s="23" t="s">
        <v>62</v>
      </c>
      <c r="C46" s="17" t="s">
        <v>88</v>
      </c>
      <c r="D46" s="18"/>
      <c r="E46" s="20">
        <v>53660453.049999997</v>
      </c>
      <c r="F46" s="18"/>
      <c r="G46" s="20">
        <v>53660453.516021803</v>
      </c>
      <c r="H46" s="20">
        <v>25544839.890000001</v>
      </c>
      <c r="I46" s="20">
        <v>1822974.74</v>
      </c>
      <c r="J46" s="20">
        <v>3654420.35</v>
      </c>
      <c r="K46" s="20">
        <v>2490336.75</v>
      </c>
      <c r="L46" s="20">
        <v>14409986.16</v>
      </c>
      <c r="M46" s="20">
        <v>0</v>
      </c>
      <c r="N46" s="20">
        <v>5019511.1160218054</v>
      </c>
      <c r="O46" s="20">
        <v>718384.51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</row>
    <row r="47" spans="1:21" x14ac:dyDescent="0.3">
      <c r="A47" s="23" t="s">
        <v>31</v>
      </c>
      <c r="B47" s="23" t="s">
        <v>64</v>
      </c>
      <c r="C47" s="17" t="s">
        <v>89</v>
      </c>
      <c r="D47" s="18"/>
      <c r="E47" s="20">
        <v>4197000.75</v>
      </c>
      <c r="F47" s="18"/>
      <c r="G47" s="20">
        <v>4197001.05</v>
      </c>
      <c r="H47" s="20">
        <v>276007.3</v>
      </c>
      <c r="I47" s="20">
        <v>0</v>
      </c>
      <c r="J47" s="20">
        <v>344612.83999999997</v>
      </c>
      <c r="K47" s="20">
        <v>249171.15</v>
      </c>
      <c r="L47" s="20">
        <v>1185157.3</v>
      </c>
      <c r="M47" s="20">
        <v>0</v>
      </c>
      <c r="N47" s="20">
        <v>2142052.46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</row>
    <row r="48" spans="1:21" x14ac:dyDescent="0.3">
      <c r="A48" s="23" t="s">
        <v>34</v>
      </c>
      <c r="B48" s="23" t="s">
        <v>66</v>
      </c>
      <c r="C48" s="17" t="s">
        <v>90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1:21" x14ac:dyDescent="0.3">
      <c r="A49" s="23" t="s">
        <v>37</v>
      </c>
      <c r="B49" s="23" t="s">
        <v>68</v>
      </c>
      <c r="C49" s="17" t="s">
        <v>91</v>
      </c>
      <c r="D49" s="18"/>
      <c r="E49" s="20">
        <v>10213612.98</v>
      </c>
      <c r="F49" s="18"/>
      <c r="G49" s="20">
        <v>10213613.01</v>
      </c>
      <c r="H49" s="20">
        <v>1488799.4</v>
      </c>
      <c r="I49" s="20">
        <v>0</v>
      </c>
      <c r="J49" s="20">
        <v>454621.88</v>
      </c>
      <c r="K49" s="20">
        <v>774511.36</v>
      </c>
      <c r="L49" s="20">
        <v>6529601.46</v>
      </c>
      <c r="M49" s="20">
        <v>0</v>
      </c>
      <c r="N49" s="20">
        <v>965508.15</v>
      </c>
      <c r="O49" s="20">
        <v>570.76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</row>
    <row r="50" spans="1:21" x14ac:dyDescent="0.3">
      <c r="A50" s="23" t="s">
        <v>40</v>
      </c>
      <c r="B50" s="23" t="s">
        <v>70</v>
      </c>
      <c r="C50" s="17" t="s">
        <v>92</v>
      </c>
      <c r="D50" s="18"/>
      <c r="E50" s="20">
        <v>47643840.82</v>
      </c>
      <c r="F50" s="18"/>
      <c r="G50" s="20">
        <v>47643841.556021802</v>
      </c>
      <c r="H50" s="20">
        <v>24332047.790000003</v>
      </c>
      <c r="I50" s="20">
        <v>1822974.74</v>
      </c>
      <c r="J50" s="20">
        <v>3544411.31</v>
      </c>
      <c r="K50" s="20">
        <v>1964996.54</v>
      </c>
      <c r="L50" s="20">
        <v>9065542</v>
      </c>
      <c r="M50" s="20">
        <v>0</v>
      </c>
      <c r="N50" s="20">
        <v>6196055.426021805</v>
      </c>
      <c r="O50" s="20">
        <v>717813.75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</row>
    <row r="51" spans="1:21" x14ac:dyDescent="0.3">
      <c r="A51" s="22" t="s">
        <v>93</v>
      </c>
      <c r="B51" s="22" t="s">
        <v>94</v>
      </c>
      <c r="C51" s="17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</row>
    <row r="52" spans="1:21" x14ac:dyDescent="0.3">
      <c r="A52" s="23" t="s">
        <v>28</v>
      </c>
      <c r="B52" s="23" t="s">
        <v>62</v>
      </c>
      <c r="C52" s="17" t="s">
        <v>95</v>
      </c>
      <c r="D52" s="18"/>
      <c r="E52" s="20">
        <v>3447509.05</v>
      </c>
      <c r="F52" s="18"/>
      <c r="G52" s="20">
        <v>3447509.1681197677</v>
      </c>
      <c r="H52" s="20">
        <v>-390407.65</v>
      </c>
      <c r="I52" s="20">
        <v>108948.47</v>
      </c>
      <c r="J52" s="20">
        <v>821833.93</v>
      </c>
      <c r="K52" s="20">
        <v>0</v>
      </c>
      <c r="L52" s="20">
        <v>0</v>
      </c>
      <c r="M52" s="20">
        <v>0</v>
      </c>
      <c r="N52" s="20">
        <v>2757159.1881197677</v>
      </c>
      <c r="O52" s="20">
        <v>149975.23000000001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</row>
    <row r="53" spans="1:21" x14ac:dyDescent="0.3">
      <c r="A53" s="23" t="s">
        <v>31</v>
      </c>
      <c r="B53" s="23" t="s">
        <v>64</v>
      </c>
      <c r="C53" s="17" t="s">
        <v>96</v>
      </c>
      <c r="D53" s="18"/>
      <c r="E53" s="20">
        <v>873531</v>
      </c>
      <c r="F53" s="18"/>
      <c r="G53" s="20">
        <v>873531.65943345462</v>
      </c>
      <c r="H53" s="20">
        <v>0</v>
      </c>
      <c r="I53" s="20">
        <v>0</v>
      </c>
      <c r="J53" s="20">
        <v>93807.25</v>
      </c>
      <c r="K53" s="20">
        <v>0</v>
      </c>
      <c r="L53" s="20">
        <v>0</v>
      </c>
      <c r="M53" s="20">
        <v>0</v>
      </c>
      <c r="N53" s="20">
        <v>779724.40943345462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</row>
    <row r="54" spans="1:21" x14ac:dyDescent="0.3">
      <c r="A54" s="23" t="s">
        <v>34</v>
      </c>
      <c r="B54" s="23" t="s">
        <v>66</v>
      </c>
      <c r="C54" s="17" t="s">
        <v>97</v>
      </c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</row>
    <row r="55" spans="1:21" x14ac:dyDescent="0.3">
      <c r="A55" s="23" t="s">
        <v>37</v>
      </c>
      <c r="B55" s="23" t="s">
        <v>68</v>
      </c>
      <c r="C55" s="17" t="s">
        <v>98</v>
      </c>
      <c r="D55" s="18"/>
      <c r="E55" s="20">
        <v>0</v>
      </c>
      <c r="F55" s="18"/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0">
        <v>0</v>
      </c>
      <c r="T55" s="20">
        <v>0</v>
      </c>
      <c r="U55" s="20">
        <v>0</v>
      </c>
    </row>
    <row r="56" spans="1:21" x14ac:dyDescent="0.3">
      <c r="A56" s="23" t="s">
        <v>40</v>
      </c>
      <c r="B56" s="23" t="s">
        <v>70</v>
      </c>
      <c r="C56" s="17" t="s">
        <v>99</v>
      </c>
      <c r="D56" s="18"/>
      <c r="E56" s="20">
        <v>4321041.05</v>
      </c>
      <c r="F56" s="18"/>
      <c r="G56" s="20">
        <v>4321040.8275532229</v>
      </c>
      <c r="H56" s="20">
        <v>-390407.65</v>
      </c>
      <c r="I56" s="20">
        <v>108948.47</v>
      </c>
      <c r="J56" s="20">
        <v>915641.18</v>
      </c>
      <c r="K56" s="20">
        <v>0</v>
      </c>
      <c r="L56" s="20">
        <v>0</v>
      </c>
      <c r="M56" s="20">
        <v>0</v>
      </c>
      <c r="N56" s="20">
        <v>3536883.5975532224</v>
      </c>
      <c r="O56" s="20">
        <v>149975.23000000001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20">
        <v>0</v>
      </c>
    </row>
    <row r="57" spans="1:21" x14ac:dyDescent="0.3">
      <c r="A57" s="16" t="s">
        <v>100</v>
      </c>
      <c r="B57" s="16" t="s">
        <v>101</v>
      </c>
      <c r="C57" s="17" t="s">
        <v>102</v>
      </c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</row>
    <row r="58" spans="1:21" x14ac:dyDescent="0.3">
      <c r="A58" s="16" t="s">
        <v>103</v>
      </c>
      <c r="B58" s="16" t="s">
        <v>104</v>
      </c>
      <c r="C58" s="17" t="s">
        <v>105</v>
      </c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</row>
    <row r="59" spans="1:21" x14ac:dyDescent="0.3">
      <c r="C59" s="25"/>
      <c r="D59" s="25"/>
      <c r="E59" s="6"/>
      <c r="F59" s="6"/>
    </row>
    <row r="60" spans="1:21" x14ac:dyDescent="0.3">
      <c r="A60" s="26" t="s">
        <v>106</v>
      </c>
      <c r="B60" s="26"/>
      <c r="C60" s="25"/>
      <c r="D60" s="25"/>
      <c r="E60" s="5"/>
      <c r="F60" s="5"/>
      <c r="H60" s="6"/>
    </row>
    <row r="61" spans="1:21" x14ac:dyDescent="0.3">
      <c r="A61" s="27" t="s">
        <v>107</v>
      </c>
      <c r="B61" s="27"/>
      <c r="C61" s="25"/>
      <c r="D61" s="25"/>
      <c r="E61" s="6"/>
      <c r="F61" s="6"/>
      <c r="G61" s="6"/>
      <c r="H61" s="6"/>
    </row>
    <row r="62" spans="1:21" x14ac:dyDescent="0.3">
      <c r="A62" s="26" t="s">
        <v>174</v>
      </c>
      <c r="B62" s="26"/>
      <c r="E62" s="6"/>
      <c r="F62" s="6"/>
      <c r="G62" s="6"/>
      <c r="H62" s="4"/>
    </row>
    <row r="63" spans="1:21" x14ac:dyDescent="0.3">
      <c r="E63" s="6"/>
      <c r="F63" s="6"/>
      <c r="G63" s="6"/>
      <c r="H63" s="6"/>
    </row>
    <row r="64" spans="1:21" x14ac:dyDescent="0.3">
      <c r="A64" s="29" t="str">
        <f>'S.05.01.01 NL'!A64</f>
        <v xml:space="preserve">1) V súčte za členov SLASPO sú zahrnuté údaje v rozsahu, ktorý členovia poslali SLASPO </v>
      </c>
      <c r="B64" s="29"/>
      <c r="E64" s="6"/>
      <c r="F64" s="6"/>
      <c r="G64" s="6"/>
      <c r="H64" s="6"/>
    </row>
    <row r="65" spans="1:21" x14ac:dyDescent="0.3">
      <c r="A65" s="29" t="str">
        <f>'S.05.01.01 NL'!A65</f>
        <v>2)SKP a  Pobočky poisťovní z iných členkých štátov nezostavujú výkaz v plnom rozsahu (väčšinou nemajú vyplnené riadky R0610-R1100)</v>
      </c>
      <c r="E65" s="5"/>
      <c r="F65" s="5"/>
      <c r="H65" s="6"/>
    </row>
    <row r="66" spans="1:21" x14ac:dyDescent="0.3">
      <c r="E66" s="5"/>
      <c r="F66" s="5"/>
      <c r="H66" s="6"/>
    </row>
    <row r="67" spans="1:21" x14ac:dyDescent="0.3">
      <c r="E67" s="5"/>
      <c r="F67" s="5"/>
      <c r="H67" s="6"/>
    </row>
    <row r="68" spans="1:21" x14ac:dyDescent="0.3">
      <c r="E68" s="5"/>
      <c r="F68" s="5"/>
      <c r="H68" s="6"/>
    </row>
    <row r="69" spans="1:21" x14ac:dyDescent="0.3">
      <c r="E69" s="5"/>
      <c r="F69" s="5"/>
      <c r="H69" s="6"/>
    </row>
    <row r="70" spans="1:21" x14ac:dyDescent="0.3">
      <c r="E70" s="6"/>
      <c r="F70" s="6"/>
    </row>
    <row r="71" spans="1:21" x14ac:dyDescent="0.3">
      <c r="E71" s="6"/>
      <c r="F71" s="6"/>
    </row>
    <row r="72" spans="1:21" x14ac:dyDescent="0.3">
      <c r="E72" s="6"/>
      <c r="F72" s="6"/>
    </row>
    <row r="73" spans="1:21" x14ac:dyDescent="0.3">
      <c r="E73" s="6"/>
      <c r="F73" s="6"/>
    </row>
    <row r="74" spans="1:21" x14ac:dyDescent="0.3">
      <c r="E74" s="6"/>
      <c r="F74" s="6"/>
    </row>
    <row r="75" spans="1:21" x14ac:dyDescent="0.3">
      <c r="E75" s="6"/>
      <c r="F75" s="6"/>
    </row>
    <row r="76" spans="1:21" x14ac:dyDescent="0.3">
      <c r="E76" s="6"/>
      <c r="F76" s="6"/>
    </row>
    <row r="77" spans="1:21" s="5" customFormat="1" x14ac:dyDescent="0.3">
      <c r="A77" s="6"/>
      <c r="B77" s="6"/>
      <c r="C77" s="6"/>
      <c r="D77" s="6"/>
      <c r="E77" s="6"/>
      <c r="F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</sheetData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22</vt:i4>
      </vt:variant>
      <vt:variant>
        <vt:lpstr>Pomenované rozsahy</vt:lpstr>
      </vt:variant>
      <vt:variant>
        <vt:i4>110</vt:i4>
      </vt:variant>
    </vt:vector>
  </HeadingPairs>
  <TitlesOfParts>
    <vt:vector size="132" baseType="lpstr">
      <vt:lpstr>S.05.01.01 NL</vt:lpstr>
      <vt:lpstr>S.05.01.01 L</vt:lpstr>
      <vt:lpstr>S.05.01.01 NL C0010</vt:lpstr>
      <vt:lpstr>S.05.01.01 NL C0020</vt:lpstr>
      <vt:lpstr>S.05.01.01 NL C0030</vt:lpstr>
      <vt:lpstr>S.05.01.01 NL C0040</vt:lpstr>
      <vt:lpstr>S.05.01.01 NL C0050</vt:lpstr>
      <vt:lpstr>S.05.01.01 NL C0060</vt:lpstr>
      <vt:lpstr>S.05.01.01 NL C0070</vt:lpstr>
      <vt:lpstr>S.05.01.01 NL C0080</vt:lpstr>
      <vt:lpstr>S.05.01.01 NL C0090</vt:lpstr>
      <vt:lpstr>S.05.01.01 NL C0100</vt:lpstr>
      <vt:lpstr>S.05.01.01 NL C0110</vt:lpstr>
      <vt:lpstr>S.05.01.01 NL C0120</vt:lpstr>
      <vt:lpstr>S.05.01.01 L 0210</vt:lpstr>
      <vt:lpstr>S.05.01.01 L 0220</vt:lpstr>
      <vt:lpstr>S.05.01.01 L 0230</vt:lpstr>
      <vt:lpstr>S.05.01.01 L 0240</vt:lpstr>
      <vt:lpstr>S.05.01.01 L 0250</vt:lpstr>
      <vt:lpstr>S.05.01.01 L 0260</vt:lpstr>
      <vt:lpstr>S.05.01.01 L 0270</vt:lpstr>
      <vt:lpstr>S.05.01.01 L 0280</vt:lpstr>
      <vt:lpstr>'S.05.01.01 L'!S.05.01.01</vt:lpstr>
      <vt:lpstr>'S.05.01.01 L 0210'!S.05.01.01</vt:lpstr>
      <vt:lpstr>'S.05.01.01 L 0220'!S.05.01.01</vt:lpstr>
      <vt:lpstr>'S.05.01.01 L 0230'!S.05.01.01</vt:lpstr>
      <vt:lpstr>'S.05.01.01 L 0240'!S.05.01.01</vt:lpstr>
      <vt:lpstr>'S.05.01.01 L 0250'!S.05.01.01</vt:lpstr>
      <vt:lpstr>'S.05.01.01 L 0260'!S.05.01.01</vt:lpstr>
      <vt:lpstr>'S.05.01.01 L 0270'!S.05.01.01</vt:lpstr>
      <vt:lpstr>'S.05.01.01 L 0280'!S.05.01.01</vt:lpstr>
      <vt:lpstr>'S.05.01.01 NL'!S.05.01.01</vt:lpstr>
      <vt:lpstr>'S.05.01.01 NL C0010'!S.05.01.01</vt:lpstr>
      <vt:lpstr>'S.05.01.01 NL C0020'!S.05.01.01</vt:lpstr>
      <vt:lpstr>'S.05.01.01 NL C0030'!S.05.01.01</vt:lpstr>
      <vt:lpstr>'S.05.01.01 NL C0040'!S.05.01.01</vt:lpstr>
      <vt:lpstr>'S.05.01.01 NL C0050'!S.05.01.01</vt:lpstr>
      <vt:lpstr>'S.05.01.01 NL C0060'!S.05.01.01</vt:lpstr>
      <vt:lpstr>'S.05.01.01 NL C0070'!S.05.01.01</vt:lpstr>
      <vt:lpstr>'S.05.01.01 NL C0080'!S.05.01.01</vt:lpstr>
      <vt:lpstr>'S.05.01.01 NL C0090'!S.05.01.01</vt:lpstr>
      <vt:lpstr>'S.05.01.01 NL C0100'!S.05.01.01</vt:lpstr>
      <vt:lpstr>'S.05.01.01 NL C0110'!S.05.01.01</vt:lpstr>
      <vt:lpstr>'S.05.01.01 NL C0120'!S.05.01.01</vt:lpstr>
      <vt:lpstr>'S.05.01.01 NL'!S.05.01.01.01.TC</vt:lpstr>
      <vt:lpstr>'S.05.01.01 NL C0010'!S.05.01.01.01.TC</vt:lpstr>
      <vt:lpstr>'S.05.01.01 NL C0020'!S.05.01.01.01.TC</vt:lpstr>
      <vt:lpstr>'S.05.01.01 NL C0030'!S.05.01.01.01.TC</vt:lpstr>
      <vt:lpstr>'S.05.01.01 NL C0040'!S.05.01.01.01.TC</vt:lpstr>
      <vt:lpstr>'S.05.01.01 NL C0050'!S.05.01.01.01.TC</vt:lpstr>
      <vt:lpstr>'S.05.01.01 NL C0060'!S.05.01.01.01.TC</vt:lpstr>
      <vt:lpstr>'S.05.01.01 NL C0070'!S.05.01.01.01.TC</vt:lpstr>
      <vt:lpstr>'S.05.01.01 NL C0080'!S.05.01.01.01.TC</vt:lpstr>
      <vt:lpstr>'S.05.01.01 NL C0090'!S.05.01.01.01.TC</vt:lpstr>
      <vt:lpstr>'S.05.01.01 NL C0100'!S.05.01.01.01.TC</vt:lpstr>
      <vt:lpstr>'S.05.01.01 NL C0110'!S.05.01.01.01.TC</vt:lpstr>
      <vt:lpstr>'S.05.01.01 NL C0120'!S.05.01.01.01.TC</vt:lpstr>
      <vt:lpstr>'S.05.01.01 NL'!S.05.01.01.01.TL</vt:lpstr>
      <vt:lpstr>'S.05.01.01 NL C0010'!S.05.01.01.01.TL</vt:lpstr>
      <vt:lpstr>'S.05.01.01 NL C0020'!S.05.01.01.01.TL</vt:lpstr>
      <vt:lpstr>'S.05.01.01 NL C0030'!S.05.01.01.01.TL</vt:lpstr>
      <vt:lpstr>'S.05.01.01 NL C0040'!S.05.01.01.01.TL</vt:lpstr>
      <vt:lpstr>'S.05.01.01 NL C0050'!S.05.01.01.01.TL</vt:lpstr>
      <vt:lpstr>'S.05.01.01 NL C0060'!S.05.01.01.01.TL</vt:lpstr>
      <vt:lpstr>'S.05.01.01 NL C0070'!S.05.01.01.01.TL</vt:lpstr>
      <vt:lpstr>'S.05.01.01 NL C0080'!S.05.01.01.01.TL</vt:lpstr>
      <vt:lpstr>'S.05.01.01 NL C0090'!S.05.01.01.01.TL</vt:lpstr>
      <vt:lpstr>'S.05.01.01 NL C0100'!S.05.01.01.01.TL</vt:lpstr>
      <vt:lpstr>'S.05.01.01 NL C0110'!S.05.01.01.01.TL</vt:lpstr>
      <vt:lpstr>'S.05.01.01 NL C0120'!S.05.01.01.01.TL</vt:lpstr>
      <vt:lpstr>'S.05.01.01 NL'!S.05.01.01.01.TLC</vt:lpstr>
      <vt:lpstr>'S.05.01.01 NL C0010'!S.05.01.01.01.TLC</vt:lpstr>
      <vt:lpstr>'S.05.01.01 NL C0020'!S.05.01.01.01.TLC</vt:lpstr>
      <vt:lpstr>'S.05.01.01 NL C0030'!S.05.01.01.01.TLC</vt:lpstr>
      <vt:lpstr>'S.05.01.01 NL C0040'!S.05.01.01.01.TLC</vt:lpstr>
      <vt:lpstr>'S.05.01.01 NL C0050'!S.05.01.01.01.TLC</vt:lpstr>
      <vt:lpstr>'S.05.01.01 NL C0060'!S.05.01.01.01.TLC</vt:lpstr>
      <vt:lpstr>'S.05.01.01 NL C0070'!S.05.01.01.01.TLC</vt:lpstr>
      <vt:lpstr>'S.05.01.01 NL C0080'!S.05.01.01.01.TLC</vt:lpstr>
      <vt:lpstr>'S.05.01.01 NL C0090'!S.05.01.01.01.TLC</vt:lpstr>
      <vt:lpstr>'S.05.01.01 NL C0100'!S.05.01.01.01.TLC</vt:lpstr>
      <vt:lpstr>'S.05.01.01 NL C0110'!S.05.01.01.01.TLC</vt:lpstr>
      <vt:lpstr>'S.05.01.01 NL C0120'!S.05.01.01.01.TLC</vt:lpstr>
      <vt:lpstr>'S.05.01.01 L'!S.05.01.01.02.TC</vt:lpstr>
      <vt:lpstr>'S.05.01.01 L 0210'!S.05.01.01.02.TC</vt:lpstr>
      <vt:lpstr>'S.05.01.01 L 0220'!S.05.01.01.02.TC</vt:lpstr>
      <vt:lpstr>'S.05.01.01 L 0230'!S.05.01.01.02.TC</vt:lpstr>
      <vt:lpstr>'S.05.01.01 L 0240'!S.05.01.01.02.TC</vt:lpstr>
      <vt:lpstr>'S.05.01.01 L 0250'!S.05.01.01.02.TC</vt:lpstr>
      <vt:lpstr>'S.05.01.01 L 0260'!S.05.01.01.02.TC</vt:lpstr>
      <vt:lpstr>'S.05.01.01 L 0270'!S.05.01.01.02.TC</vt:lpstr>
      <vt:lpstr>'S.05.01.01 L 0280'!S.05.01.01.02.TC</vt:lpstr>
      <vt:lpstr>'S.05.01.01 L'!S.05.01.01.02.TL</vt:lpstr>
      <vt:lpstr>'S.05.01.01 L 0210'!S.05.01.01.02.TL</vt:lpstr>
      <vt:lpstr>'S.05.01.01 L 0220'!S.05.01.01.02.TL</vt:lpstr>
      <vt:lpstr>'S.05.01.01 L 0230'!S.05.01.01.02.TL</vt:lpstr>
      <vt:lpstr>'S.05.01.01 L 0240'!S.05.01.01.02.TL</vt:lpstr>
      <vt:lpstr>'S.05.01.01 L 0250'!S.05.01.01.02.TL</vt:lpstr>
      <vt:lpstr>'S.05.01.01 L 0260'!S.05.01.01.02.TL</vt:lpstr>
      <vt:lpstr>'S.05.01.01 L 0270'!S.05.01.01.02.TL</vt:lpstr>
      <vt:lpstr>'S.05.01.01 L 0280'!S.05.01.01.02.TL</vt:lpstr>
      <vt:lpstr>'S.05.01.01 L'!S.05.01.01.02.TLC</vt:lpstr>
      <vt:lpstr>'S.05.01.01 L 0210'!S.05.01.01.02.TLC</vt:lpstr>
      <vt:lpstr>'S.05.01.01 L 0220'!S.05.01.01.02.TLC</vt:lpstr>
      <vt:lpstr>'S.05.01.01 L 0230'!S.05.01.01.02.TLC</vt:lpstr>
      <vt:lpstr>'S.05.01.01 L 0240'!S.05.01.01.02.TLC</vt:lpstr>
      <vt:lpstr>'S.05.01.01 L 0250'!S.05.01.01.02.TLC</vt:lpstr>
      <vt:lpstr>'S.05.01.01 L 0260'!S.05.01.01.02.TLC</vt:lpstr>
      <vt:lpstr>'S.05.01.01 L 0270'!S.05.01.01.02.TLC</vt:lpstr>
      <vt:lpstr>'S.05.01.01 L 0280'!S.05.01.01.02.TLC</vt:lpstr>
      <vt:lpstr>'S.05.01.01 L'!S.05.01.01.VC</vt:lpstr>
      <vt:lpstr>'S.05.01.01 L 0210'!S.05.01.01.VC</vt:lpstr>
      <vt:lpstr>'S.05.01.01 L 0220'!S.05.01.01.VC</vt:lpstr>
      <vt:lpstr>'S.05.01.01 L 0230'!S.05.01.01.VC</vt:lpstr>
      <vt:lpstr>'S.05.01.01 L 0240'!S.05.01.01.VC</vt:lpstr>
      <vt:lpstr>'S.05.01.01 L 0250'!S.05.01.01.VC</vt:lpstr>
      <vt:lpstr>'S.05.01.01 L 0260'!S.05.01.01.VC</vt:lpstr>
      <vt:lpstr>'S.05.01.01 L 0270'!S.05.01.01.VC</vt:lpstr>
      <vt:lpstr>'S.05.01.01 L 0280'!S.05.01.01.VC</vt:lpstr>
      <vt:lpstr>'S.05.01.01 NL'!S.05.01.01.VC</vt:lpstr>
      <vt:lpstr>'S.05.01.01 NL C0010'!S.05.01.01.VC</vt:lpstr>
      <vt:lpstr>'S.05.01.01 NL C0020'!S.05.01.01.VC</vt:lpstr>
      <vt:lpstr>'S.05.01.01 NL C0030'!S.05.01.01.VC</vt:lpstr>
      <vt:lpstr>'S.05.01.01 NL C0040'!S.05.01.01.VC</vt:lpstr>
      <vt:lpstr>'S.05.01.01 NL C0050'!S.05.01.01.VC</vt:lpstr>
      <vt:lpstr>'S.05.01.01 NL C0060'!S.05.01.01.VC</vt:lpstr>
      <vt:lpstr>'S.05.01.01 NL C0070'!S.05.01.01.VC</vt:lpstr>
      <vt:lpstr>'S.05.01.01 NL C0080'!S.05.01.01.VC</vt:lpstr>
      <vt:lpstr>'S.05.01.01 NL C0090'!S.05.01.01.VC</vt:lpstr>
      <vt:lpstr>'S.05.01.01 NL C0100'!S.05.01.01.VC</vt:lpstr>
      <vt:lpstr>'S.05.01.01 NL C0110'!S.05.01.01.VC</vt:lpstr>
      <vt:lpstr>'S.05.01.01 NL C0120'!S.05.01.01.VC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jozef.bachnicek</dc:creator>
  <cp:lastModifiedBy>Jozef Bachnicek</cp:lastModifiedBy>
  <dcterms:created xsi:type="dcterms:W3CDTF">2024-07-02T12:54:32Z</dcterms:created>
  <dcterms:modified xsi:type="dcterms:W3CDTF">2025-10-13T12:07:26Z</dcterms:modified>
</cp:coreProperties>
</file>