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ACHNICEK\Docasne\statistika\2023\4Q definitívne\"/>
    </mc:Choice>
  </mc:AlternateContent>
  <xr:revisionPtr revIDLastSave="0" documentId="13_ncr:1_{4D843CD3-4DB6-43A4-9827-B4FB48973E39}" xr6:coauthVersionLast="47" xr6:coauthVersionMax="47" xr10:uidLastSave="{00000000-0000-0000-0000-000000000000}"/>
  <bookViews>
    <workbookView xWindow="-108" yWindow="-108" windowWidth="41496" windowHeight="16776" firstSheet="12" activeTab="21" xr2:uid="{FA24A11C-8105-4CAB-B80D-63BF49239459}"/>
  </bookViews>
  <sheets>
    <sheet name="S.05.01.01 NL" sheetId="23" r:id="rId1"/>
    <sheet name="S.05.01.01 L" sheetId="2" r:id="rId2"/>
    <sheet name="S.05.01.01 NL C0010" sheetId="24" r:id="rId3"/>
    <sheet name="S.05.01.01 NL C0020" sheetId="25" r:id="rId4"/>
    <sheet name="S.05.01.01 NL C0030" sheetId="26" r:id="rId5"/>
    <sheet name="S.05.01.01 NL C0040" sheetId="27" r:id="rId6"/>
    <sheet name="S.05.01.01 NL C0050" sheetId="28" r:id="rId7"/>
    <sheet name="S.05.01.01 NL C0060" sheetId="29" r:id="rId8"/>
    <sheet name="S.05.01.01 NL C0070" sheetId="30" r:id="rId9"/>
    <sheet name="S.05.01.01 NL C0080" sheetId="31" r:id="rId10"/>
    <sheet name="S.05.01.01 NL C0090" sheetId="32" r:id="rId11"/>
    <sheet name="S.05.01.01 NL C0100" sheetId="33" r:id="rId12"/>
    <sheet name="S.05.01.01 NL C0110" sheetId="34" r:id="rId13"/>
    <sheet name="S.05.01.01 NL C0120" sheetId="35" r:id="rId14"/>
    <sheet name="S.05.01.01 L 0210" sheetId="15" r:id="rId15"/>
    <sheet name="S.05.01.01 L 0220" sheetId="16" r:id="rId16"/>
    <sheet name="S.05.01.01 L 0230" sheetId="17" r:id="rId17"/>
    <sheet name="S.05.01.01 L 0240" sheetId="18" r:id="rId18"/>
    <sheet name="S.05.01.01 L 0250" sheetId="19" r:id="rId19"/>
    <sheet name="S.05.01.01 L 0260" sheetId="20" r:id="rId20"/>
    <sheet name="S.05.01.01 L 0270" sheetId="21" r:id="rId21"/>
    <sheet name="S.05.01.01 L 0280" sheetId="22" r:id="rId22"/>
  </sheets>
  <definedNames>
    <definedName name="act_claims">#REF!</definedName>
    <definedName name="act_expenses">#REF!</definedName>
    <definedName name="act_inv_return">#REF!</definedName>
    <definedName name="age_at_entry">#REF!</definedName>
    <definedName name="allocation">#REF!</definedName>
    <definedName name="fix_cost_be">#REF!</definedName>
    <definedName name="flag_death_ben">#REF!</definedName>
    <definedName name="flag_survival_ben">#REF!</definedName>
    <definedName name="inflation">#REF!</definedName>
    <definedName name="Inv_return">#REF!</definedName>
    <definedName name="Inv_return_aft_review">#REF!</definedName>
    <definedName name="Inv_return_real">#REF!</definedName>
    <definedName name="Lapse_penalty">#REF!</definedName>
    <definedName name="Lapse_rate_be">#REF!</definedName>
    <definedName name="lapse_shock">#REF!</definedName>
    <definedName name="mgmt_chrg">#REF!</definedName>
    <definedName name="mort_rate_be">#REF!</definedName>
    <definedName name="NB_Ratio_2022">#REF!</definedName>
    <definedName name="NB_Ratio_2023">#REF!</definedName>
    <definedName name="no_pols_at_start">#REF!</definedName>
    <definedName name="opening_fund_pp">#REF!</definedName>
    <definedName name="pol_term">#REF!</definedName>
    <definedName name="premium_pp">#REF!</definedName>
    <definedName name="risk_factor">#REF!</definedName>
    <definedName name="S.05.01.01" localSheetId="1">'S.05.01.01 L'!$A$1</definedName>
    <definedName name="S.05.01.01" localSheetId="14">'S.05.01.01 L 0210'!$A$1</definedName>
    <definedName name="S.05.01.01" localSheetId="15">'S.05.01.01 L 0220'!$A$1</definedName>
    <definedName name="S.05.01.01" localSheetId="16">'S.05.01.01 L 0230'!$A$1</definedName>
    <definedName name="S.05.01.01" localSheetId="17">'S.05.01.01 L 0240'!$A$1</definedName>
    <definedName name="S.05.01.01" localSheetId="18">'S.05.01.01 L 0250'!$A$1</definedName>
    <definedName name="S.05.01.01" localSheetId="19">'S.05.01.01 L 0260'!$A$1</definedName>
    <definedName name="S.05.01.01" localSheetId="20">'S.05.01.01 L 0270'!$A$1</definedName>
    <definedName name="S.05.01.01" localSheetId="21">'S.05.01.01 L 0280'!$A$1</definedName>
    <definedName name="S.05.01.01" localSheetId="0">'S.05.01.01 NL'!$A$1</definedName>
    <definedName name="S.05.01.01" localSheetId="2">'S.05.01.01 NL C0010'!$A$1</definedName>
    <definedName name="S.05.01.01" localSheetId="3">'S.05.01.01 NL C0020'!$A$1</definedName>
    <definedName name="S.05.01.01" localSheetId="4">'S.05.01.01 NL C0030'!$A$1</definedName>
    <definedName name="S.05.01.01" localSheetId="5">'S.05.01.01 NL C0040'!$A$1</definedName>
    <definedName name="S.05.01.01" localSheetId="6">'S.05.01.01 NL C0050'!$A$1</definedName>
    <definedName name="S.05.01.01" localSheetId="7">'S.05.01.01 NL C0060'!$A$1</definedName>
    <definedName name="S.05.01.01" localSheetId="8">'S.05.01.01 NL C0070'!$A$1</definedName>
    <definedName name="S.05.01.01" localSheetId="9">'S.05.01.01 NL C0080'!$A$1</definedName>
    <definedName name="S.05.01.01" localSheetId="10">'S.05.01.01 NL C0090'!$A$1</definedName>
    <definedName name="S.05.01.01" localSheetId="11">'S.05.01.01 NL C0100'!$A$1</definedName>
    <definedName name="S.05.01.01" localSheetId="12">'S.05.01.01 NL C0110'!$A$1</definedName>
    <definedName name="S.05.01.01" localSheetId="13">'S.05.01.01 NL C0120'!$A$1</definedName>
    <definedName name="S.05.01.01.01" localSheetId="1">'S.05.01.01 L'!#REF!</definedName>
    <definedName name="S.05.01.01.01" localSheetId="14">'S.05.01.01 L 0210'!#REF!</definedName>
    <definedName name="S.05.01.01.01" localSheetId="15">'S.05.01.01 L 0220'!#REF!</definedName>
    <definedName name="S.05.01.01.01" localSheetId="16">'S.05.01.01 L 0230'!#REF!</definedName>
    <definedName name="S.05.01.01.01" localSheetId="17">'S.05.01.01 L 0240'!#REF!</definedName>
    <definedName name="S.05.01.01.01" localSheetId="18">'S.05.01.01 L 0250'!#REF!</definedName>
    <definedName name="S.05.01.01.01" localSheetId="19">'S.05.01.01 L 0260'!#REF!</definedName>
    <definedName name="S.05.01.01.01" localSheetId="20">'S.05.01.01 L 0270'!#REF!</definedName>
    <definedName name="S.05.01.01.01" localSheetId="21">'S.05.01.01 L 0280'!#REF!</definedName>
    <definedName name="S.05.01.01.01" localSheetId="0">'S.05.01.01 NL'!#REF!</definedName>
    <definedName name="S.05.01.01.01" localSheetId="2">'S.05.01.01 NL C0010'!#REF!</definedName>
    <definedName name="S.05.01.01.01" localSheetId="3">'S.05.01.01 NL C0020'!#REF!</definedName>
    <definedName name="S.05.01.01.01" localSheetId="4">'S.05.01.01 NL C0030'!#REF!</definedName>
    <definedName name="S.05.01.01.01" localSheetId="5">'S.05.01.01 NL C0040'!#REF!</definedName>
    <definedName name="S.05.01.01.01" localSheetId="6">'S.05.01.01 NL C0050'!#REF!</definedName>
    <definedName name="S.05.01.01.01" localSheetId="7">'S.05.01.01 NL C0060'!#REF!</definedName>
    <definedName name="S.05.01.01.01" localSheetId="8">'S.05.01.01 NL C0070'!#REF!</definedName>
    <definedName name="S.05.01.01.01" localSheetId="9">'S.05.01.01 NL C0080'!#REF!</definedName>
    <definedName name="S.05.01.01.01" localSheetId="10">'S.05.01.01 NL C0090'!#REF!</definedName>
    <definedName name="S.05.01.01.01" localSheetId="11">'S.05.01.01 NL C0100'!#REF!</definedName>
    <definedName name="S.05.01.01.01" localSheetId="12">'S.05.01.01 NL C0110'!#REF!</definedName>
    <definedName name="S.05.01.01.01" localSheetId="13">'S.05.01.01 NL C0120'!#REF!</definedName>
    <definedName name="S.05.01.01.01.TC" localSheetId="1">'S.05.01.01 L'!#REF!</definedName>
    <definedName name="S.05.01.01.01.TC" localSheetId="14">'S.05.01.01 L 0210'!#REF!</definedName>
    <definedName name="S.05.01.01.01.TC" localSheetId="15">'S.05.01.01 L 0220'!#REF!</definedName>
    <definedName name="S.05.01.01.01.TC" localSheetId="16">'S.05.01.01 L 0230'!#REF!</definedName>
    <definedName name="S.05.01.01.01.TC" localSheetId="17">'S.05.01.01 L 0240'!#REF!</definedName>
    <definedName name="S.05.01.01.01.TC" localSheetId="18">'S.05.01.01 L 0250'!#REF!</definedName>
    <definedName name="S.05.01.01.01.TC" localSheetId="19">'S.05.01.01 L 0260'!#REF!</definedName>
    <definedName name="S.05.01.01.01.TC" localSheetId="20">'S.05.01.01 L 0270'!#REF!</definedName>
    <definedName name="S.05.01.01.01.TC" localSheetId="21">'S.05.01.01 L 0280'!#REF!</definedName>
    <definedName name="S.05.01.01.01.TC" localSheetId="0">'S.05.01.01 NL'!$A$4</definedName>
    <definedName name="S.05.01.01.01.TC" localSheetId="2">'S.05.01.01 NL C0010'!$A$4</definedName>
    <definedName name="S.05.01.01.01.TC" localSheetId="3">'S.05.01.01 NL C0020'!$A$4</definedName>
    <definedName name="S.05.01.01.01.TC" localSheetId="4">'S.05.01.01 NL C0030'!$A$4</definedName>
    <definedName name="S.05.01.01.01.TC" localSheetId="5">'S.05.01.01 NL C0040'!$A$4</definedName>
    <definedName name="S.05.01.01.01.TC" localSheetId="6">'S.05.01.01 NL C0050'!$A$4</definedName>
    <definedName name="S.05.01.01.01.TC" localSheetId="7">'S.05.01.01 NL C0060'!$A$4</definedName>
    <definedName name="S.05.01.01.01.TC" localSheetId="8">'S.05.01.01 NL C0070'!$A$4</definedName>
    <definedName name="S.05.01.01.01.TC" localSheetId="9">'S.05.01.01 NL C0080'!$A$4</definedName>
    <definedName name="S.05.01.01.01.TC" localSheetId="10">'S.05.01.01 NL C0090'!$A$4</definedName>
    <definedName name="S.05.01.01.01.TC" localSheetId="11">'S.05.01.01 NL C0100'!$A$4</definedName>
    <definedName name="S.05.01.01.01.TC" localSheetId="12">'S.05.01.01 NL C0110'!$A$4</definedName>
    <definedName name="S.05.01.01.01.TC" localSheetId="13">'S.05.01.01 NL C0120'!$A$4</definedName>
    <definedName name="S.05.01.01.01.TD" localSheetId="1">'S.05.01.01 L'!#REF!</definedName>
    <definedName name="S.05.01.01.01.TD" localSheetId="14">'S.05.01.01 L 0210'!#REF!</definedName>
    <definedName name="S.05.01.01.01.TD" localSheetId="15">'S.05.01.01 L 0220'!#REF!</definedName>
    <definedName name="S.05.01.01.01.TD" localSheetId="16">'S.05.01.01 L 0230'!#REF!</definedName>
    <definedName name="S.05.01.01.01.TD" localSheetId="17">'S.05.01.01 L 0240'!#REF!</definedName>
    <definedName name="S.05.01.01.01.TD" localSheetId="18">'S.05.01.01 L 0250'!#REF!</definedName>
    <definedName name="S.05.01.01.01.TD" localSheetId="19">'S.05.01.01 L 0260'!#REF!</definedName>
    <definedName name="S.05.01.01.01.TD" localSheetId="20">'S.05.01.01 L 0270'!#REF!</definedName>
    <definedName name="S.05.01.01.01.TD" localSheetId="21">'S.05.01.01 L 0280'!#REF!</definedName>
    <definedName name="S.05.01.01.01.TD" localSheetId="0">'S.05.01.01 NL'!#REF!</definedName>
    <definedName name="S.05.01.01.01.TD" localSheetId="2">'S.05.01.01 NL C0010'!#REF!</definedName>
    <definedName name="S.05.01.01.01.TD" localSheetId="3">'S.05.01.01 NL C0020'!#REF!</definedName>
    <definedName name="S.05.01.01.01.TD" localSheetId="4">'S.05.01.01 NL C0030'!#REF!</definedName>
    <definedName name="S.05.01.01.01.TD" localSheetId="5">'S.05.01.01 NL C0040'!#REF!</definedName>
    <definedName name="S.05.01.01.01.TD" localSheetId="6">'S.05.01.01 NL C0050'!#REF!</definedName>
    <definedName name="S.05.01.01.01.TD" localSheetId="7">'S.05.01.01 NL C0060'!#REF!</definedName>
    <definedName name="S.05.01.01.01.TD" localSheetId="8">'S.05.01.01 NL C0070'!#REF!</definedName>
    <definedName name="S.05.01.01.01.TD" localSheetId="9">'S.05.01.01 NL C0080'!#REF!</definedName>
    <definedName name="S.05.01.01.01.TD" localSheetId="10">'S.05.01.01 NL C0090'!#REF!</definedName>
    <definedName name="S.05.01.01.01.TD" localSheetId="11">'S.05.01.01 NL C0100'!#REF!</definedName>
    <definedName name="S.05.01.01.01.TD" localSheetId="12">'S.05.01.01 NL C0110'!#REF!</definedName>
    <definedName name="S.05.01.01.01.TD" localSheetId="13">'S.05.01.01 NL C0120'!#REF!</definedName>
    <definedName name="S.05.01.01.01.TL" localSheetId="1">'S.05.01.01 L'!#REF!</definedName>
    <definedName name="S.05.01.01.01.TL" localSheetId="14">'S.05.01.01 L 0210'!#REF!</definedName>
    <definedName name="S.05.01.01.01.TL" localSheetId="15">'S.05.01.01 L 0220'!#REF!</definedName>
    <definedName name="S.05.01.01.01.TL" localSheetId="16">'S.05.01.01 L 0230'!#REF!</definedName>
    <definedName name="S.05.01.01.01.TL" localSheetId="17">'S.05.01.01 L 0240'!#REF!</definedName>
    <definedName name="S.05.01.01.01.TL" localSheetId="18">'S.05.01.01 L 0250'!#REF!</definedName>
    <definedName name="S.05.01.01.01.TL" localSheetId="19">'S.05.01.01 L 0260'!#REF!</definedName>
    <definedName name="S.05.01.01.01.TL" localSheetId="20">'S.05.01.01 L 0270'!#REF!</definedName>
    <definedName name="S.05.01.01.01.TL" localSheetId="21">'S.05.01.01 L 0280'!#REF!</definedName>
    <definedName name="S.05.01.01.01.TL" localSheetId="0">'S.05.01.01 NL'!$A$8:$A$58</definedName>
    <definedName name="S.05.01.01.01.TL" localSheetId="2">'S.05.01.01 NL C0010'!$A$8:$A$58</definedName>
    <definedName name="S.05.01.01.01.TL" localSheetId="3">'S.05.01.01 NL C0020'!$A$8:$A$58</definedName>
    <definedName name="S.05.01.01.01.TL" localSheetId="4">'S.05.01.01 NL C0030'!$A$8:$A$58</definedName>
    <definedName name="S.05.01.01.01.TL" localSheetId="5">'S.05.01.01 NL C0040'!$A$8:$A$58</definedName>
    <definedName name="S.05.01.01.01.TL" localSheetId="6">'S.05.01.01 NL C0050'!$A$8:$A$58</definedName>
    <definedName name="S.05.01.01.01.TL" localSheetId="7">'S.05.01.01 NL C0060'!$A$8:$A$58</definedName>
    <definedName name="S.05.01.01.01.TL" localSheetId="8">'S.05.01.01 NL C0070'!$A$8:$A$58</definedName>
    <definedName name="S.05.01.01.01.TL" localSheetId="9">'S.05.01.01 NL C0080'!$A$8:$A$58</definedName>
    <definedName name="S.05.01.01.01.TL" localSheetId="10">'S.05.01.01 NL C0090'!$A$8:$A$58</definedName>
    <definedName name="S.05.01.01.01.TL" localSheetId="11">'S.05.01.01 NL C0100'!$A$8:$A$58</definedName>
    <definedName name="S.05.01.01.01.TL" localSheetId="12">'S.05.01.01 NL C0110'!$A$8:$A$58</definedName>
    <definedName name="S.05.01.01.01.TL" localSheetId="13">'S.05.01.01 NL C0120'!$A$8:$A$58</definedName>
    <definedName name="S.05.01.01.01.TLC" localSheetId="1">'S.05.01.01 L'!#REF!</definedName>
    <definedName name="S.05.01.01.01.TLC" localSheetId="14">'S.05.01.01 L 0210'!#REF!</definedName>
    <definedName name="S.05.01.01.01.TLC" localSheetId="15">'S.05.01.01 L 0220'!#REF!</definedName>
    <definedName name="S.05.01.01.01.TLC" localSheetId="16">'S.05.01.01 L 0230'!#REF!</definedName>
    <definedName name="S.05.01.01.01.TLC" localSheetId="17">'S.05.01.01 L 0240'!#REF!</definedName>
    <definedName name="S.05.01.01.01.TLC" localSheetId="18">'S.05.01.01 L 0250'!#REF!</definedName>
    <definedName name="S.05.01.01.01.TLC" localSheetId="19">'S.05.01.01 L 0260'!#REF!</definedName>
    <definedName name="S.05.01.01.01.TLC" localSheetId="20">'S.05.01.01 L 0270'!#REF!</definedName>
    <definedName name="S.05.01.01.01.TLC" localSheetId="21">'S.05.01.01 L 0280'!#REF!</definedName>
    <definedName name="S.05.01.01.01.TLC" localSheetId="0">'S.05.01.01 NL'!$C$8:$C$58</definedName>
    <definedName name="S.05.01.01.01.TLC" localSheetId="2">'S.05.01.01 NL C0010'!$C$8:$C$58</definedName>
    <definedName name="S.05.01.01.01.TLC" localSheetId="3">'S.05.01.01 NL C0020'!$C$8:$C$58</definedName>
    <definedName name="S.05.01.01.01.TLC" localSheetId="4">'S.05.01.01 NL C0030'!$C$8:$C$58</definedName>
    <definedName name="S.05.01.01.01.TLC" localSheetId="5">'S.05.01.01 NL C0040'!$C$8:$C$58</definedName>
    <definedName name="S.05.01.01.01.TLC" localSheetId="6">'S.05.01.01 NL C0050'!$C$8:$C$58</definedName>
    <definedName name="S.05.01.01.01.TLC" localSheetId="7">'S.05.01.01 NL C0060'!$C$8:$C$58</definedName>
    <definedName name="S.05.01.01.01.TLC" localSheetId="8">'S.05.01.01 NL C0070'!$C$8:$C$58</definedName>
    <definedName name="S.05.01.01.01.TLC" localSheetId="9">'S.05.01.01 NL C0080'!$C$8:$C$58</definedName>
    <definedName name="S.05.01.01.01.TLC" localSheetId="10">'S.05.01.01 NL C0090'!$C$8:$C$58</definedName>
    <definedName name="S.05.01.01.01.TLC" localSheetId="11">'S.05.01.01 NL C0100'!$C$8:$C$58</definedName>
    <definedName name="S.05.01.01.01.TLC" localSheetId="12">'S.05.01.01 NL C0110'!$C$8:$C$58</definedName>
    <definedName name="S.05.01.01.01.TLC" localSheetId="13">'S.05.01.01 NL C0120'!$C$8:$C$58</definedName>
    <definedName name="S.05.01.01.01.TT" localSheetId="1">'S.05.01.01 L'!#REF!</definedName>
    <definedName name="S.05.01.01.01.TT" localSheetId="14">'S.05.01.01 L 0210'!#REF!</definedName>
    <definedName name="S.05.01.01.01.TT" localSheetId="15">'S.05.01.01 L 0220'!#REF!</definedName>
    <definedName name="S.05.01.01.01.TT" localSheetId="16">'S.05.01.01 L 0230'!#REF!</definedName>
    <definedName name="S.05.01.01.01.TT" localSheetId="17">'S.05.01.01 L 0240'!#REF!</definedName>
    <definedName name="S.05.01.01.01.TT" localSheetId="18">'S.05.01.01 L 0250'!#REF!</definedName>
    <definedName name="S.05.01.01.01.TT" localSheetId="19">'S.05.01.01 L 0260'!#REF!</definedName>
    <definedName name="S.05.01.01.01.TT" localSheetId="20">'S.05.01.01 L 0270'!#REF!</definedName>
    <definedName name="S.05.01.01.01.TT" localSheetId="21">'S.05.01.01 L 0280'!#REF!</definedName>
    <definedName name="S.05.01.01.01.TT" localSheetId="0">'S.05.01.01 NL'!#REF!</definedName>
    <definedName name="S.05.01.01.01.TT" localSheetId="2">'S.05.01.01 NL C0010'!#REF!</definedName>
    <definedName name="S.05.01.01.01.TT" localSheetId="3">'S.05.01.01 NL C0020'!#REF!</definedName>
    <definedName name="S.05.01.01.01.TT" localSheetId="4">'S.05.01.01 NL C0030'!#REF!</definedName>
    <definedName name="S.05.01.01.01.TT" localSheetId="5">'S.05.01.01 NL C0040'!#REF!</definedName>
    <definedName name="S.05.01.01.01.TT" localSheetId="6">'S.05.01.01 NL C0050'!#REF!</definedName>
    <definedName name="S.05.01.01.01.TT" localSheetId="7">'S.05.01.01 NL C0060'!#REF!</definedName>
    <definedName name="S.05.01.01.01.TT" localSheetId="8">'S.05.01.01 NL C0070'!#REF!</definedName>
    <definedName name="S.05.01.01.01.TT" localSheetId="9">'S.05.01.01 NL C0080'!#REF!</definedName>
    <definedName name="S.05.01.01.01.TT" localSheetId="10">'S.05.01.01 NL C0090'!#REF!</definedName>
    <definedName name="S.05.01.01.01.TT" localSheetId="11">'S.05.01.01 NL C0100'!#REF!</definedName>
    <definedName name="S.05.01.01.01.TT" localSheetId="12">'S.05.01.01 NL C0110'!#REF!</definedName>
    <definedName name="S.05.01.01.01.TT" localSheetId="13">'S.05.01.01 NL C0120'!#REF!</definedName>
    <definedName name="S.05.01.01.01.TTC" localSheetId="1">'S.05.01.01 L'!#REF!</definedName>
    <definedName name="S.05.01.01.01.TTC" localSheetId="14">'S.05.01.01 L 0210'!#REF!</definedName>
    <definedName name="S.05.01.01.01.TTC" localSheetId="15">'S.05.01.01 L 0220'!#REF!</definedName>
    <definedName name="S.05.01.01.01.TTC" localSheetId="16">'S.05.01.01 L 0230'!#REF!</definedName>
    <definedName name="S.05.01.01.01.TTC" localSheetId="17">'S.05.01.01 L 0240'!#REF!</definedName>
    <definedName name="S.05.01.01.01.TTC" localSheetId="18">'S.05.01.01 L 0250'!#REF!</definedName>
    <definedName name="S.05.01.01.01.TTC" localSheetId="19">'S.05.01.01 L 0260'!#REF!</definedName>
    <definedName name="S.05.01.01.01.TTC" localSheetId="20">'S.05.01.01 L 0270'!#REF!</definedName>
    <definedName name="S.05.01.01.01.TTC" localSheetId="21">'S.05.01.01 L 0280'!#REF!</definedName>
    <definedName name="S.05.01.01.01.TTC" localSheetId="0">'S.05.01.01 NL'!#REF!</definedName>
    <definedName name="S.05.01.01.01.TTC" localSheetId="2">'S.05.01.01 NL C0010'!#REF!</definedName>
    <definedName name="S.05.01.01.01.TTC" localSheetId="3">'S.05.01.01 NL C0020'!#REF!</definedName>
    <definedName name="S.05.01.01.01.TTC" localSheetId="4">'S.05.01.01 NL C0030'!#REF!</definedName>
    <definedName name="S.05.01.01.01.TTC" localSheetId="5">'S.05.01.01 NL C0040'!#REF!</definedName>
    <definedName name="S.05.01.01.01.TTC" localSheetId="6">'S.05.01.01 NL C0050'!#REF!</definedName>
    <definedName name="S.05.01.01.01.TTC" localSheetId="7">'S.05.01.01 NL C0060'!#REF!</definedName>
    <definedName name="S.05.01.01.01.TTC" localSheetId="8">'S.05.01.01 NL C0070'!#REF!</definedName>
    <definedName name="S.05.01.01.01.TTC" localSheetId="9">'S.05.01.01 NL C0080'!#REF!</definedName>
    <definedName name="S.05.01.01.01.TTC" localSheetId="10">'S.05.01.01 NL C0090'!#REF!</definedName>
    <definedName name="S.05.01.01.01.TTC" localSheetId="11">'S.05.01.01 NL C0100'!#REF!</definedName>
    <definedName name="S.05.01.01.01.TTC" localSheetId="12">'S.05.01.01 NL C0110'!#REF!</definedName>
    <definedName name="S.05.01.01.01.TTC" localSheetId="13">'S.05.01.01 NL C0120'!#REF!</definedName>
    <definedName name="S.05.01.01.01.X" localSheetId="1">'S.05.01.01 L'!#REF!</definedName>
    <definedName name="S.05.01.01.01.X" localSheetId="14">'S.05.01.01 L 0210'!#REF!</definedName>
    <definedName name="S.05.01.01.01.X" localSheetId="15">'S.05.01.01 L 0220'!#REF!</definedName>
    <definedName name="S.05.01.01.01.X" localSheetId="16">'S.05.01.01 L 0230'!#REF!</definedName>
    <definedName name="S.05.01.01.01.X" localSheetId="17">'S.05.01.01 L 0240'!#REF!</definedName>
    <definedName name="S.05.01.01.01.X" localSheetId="18">'S.05.01.01 L 0250'!#REF!</definedName>
    <definedName name="S.05.01.01.01.X" localSheetId="19">'S.05.01.01 L 0260'!#REF!</definedName>
    <definedName name="S.05.01.01.01.X" localSheetId="20">'S.05.01.01 L 0270'!#REF!</definedName>
    <definedName name="S.05.01.01.01.X" localSheetId="21">'S.05.01.01 L 0280'!#REF!</definedName>
    <definedName name="S.05.01.01.01.X" localSheetId="0">'S.05.01.01 NL'!#REF!</definedName>
    <definedName name="S.05.01.01.01.X" localSheetId="2">'S.05.01.01 NL C0010'!#REF!</definedName>
    <definedName name="S.05.01.01.01.X" localSheetId="3">'S.05.01.01 NL C0020'!#REF!</definedName>
    <definedName name="S.05.01.01.01.X" localSheetId="4">'S.05.01.01 NL C0030'!#REF!</definedName>
    <definedName name="S.05.01.01.01.X" localSheetId="5">'S.05.01.01 NL C0040'!#REF!</definedName>
    <definedName name="S.05.01.01.01.X" localSheetId="6">'S.05.01.01 NL C0050'!#REF!</definedName>
    <definedName name="S.05.01.01.01.X" localSheetId="7">'S.05.01.01 NL C0060'!#REF!</definedName>
    <definedName name="S.05.01.01.01.X" localSheetId="8">'S.05.01.01 NL C0070'!#REF!</definedName>
    <definedName name="S.05.01.01.01.X" localSheetId="9">'S.05.01.01 NL C0080'!#REF!</definedName>
    <definedName name="S.05.01.01.01.X" localSheetId="10">'S.05.01.01 NL C0090'!#REF!</definedName>
    <definedName name="S.05.01.01.01.X" localSheetId="11">'S.05.01.01 NL C0100'!#REF!</definedName>
    <definedName name="S.05.01.01.01.X" localSheetId="12">'S.05.01.01 NL C0110'!#REF!</definedName>
    <definedName name="S.05.01.01.01.X" localSheetId="13">'S.05.01.01 NL C0120'!#REF!</definedName>
    <definedName name="S.05.01.01.01.Y" localSheetId="1">'S.05.01.01 L'!#REF!</definedName>
    <definedName name="S.05.01.01.01.Y" localSheetId="14">'S.05.01.01 L 0210'!#REF!</definedName>
    <definedName name="S.05.01.01.01.Y" localSheetId="15">'S.05.01.01 L 0220'!#REF!</definedName>
    <definedName name="S.05.01.01.01.Y" localSheetId="16">'S.05.01.01 L 0230'!#REF!</definedName>
    <definedName name="S.05.01.01.01.Y" localSheetId="17">'S.05.01.01 L 0240'!#REF!</definedName>
    <definedName name="S.05.01.01.01.Y" localSheetId="18">'S.05.01.01 L 0250'!#REF!</definedName>
    <definedName name="S.05.01.01.01.Y" localSheetId="19">'S.05.01.01 L 0260'!#REF!</definedName>
    <definedName name="S.05.01.01.01.Y" localSheetId="20">'S.05.01.01 L 0270'!#REF!</definedName>
    <definedName name="S.05.01.01.01.Y" localSheetId="21">'S.05.01.01 L 0280'!#REF!</definedName>
    <definedName name="S.05.01.01.01.Y" localSheetId="0">'S.05.01.01 NL'!#REF!</definedName>
    <definedName name="S.05.01.01.01.Y" localSheetId="2">'S.05.01.01 NL C0010'!#REF!</definedName>
    <definedName name="S.05.01.01.01.Y" localSheetId="3">'S.05.01.01 NL C0020'!#REF!</definedName>
    <definedName name="S.05.01.01.01.Y" localSheetId="4">'S.05.01.01 NL C0030'!#REF!</definedName>
    <definedName name="S.05.01.01.01.Y" localSheetId="5">'S.05.01.01 NL C0040'!#REF!</definedName>
    <definedName name="S.05.01.01.01.Y" localSheetId="6">'S.05.01.01 NL C0050'!#REF!</definedName>
    <definedName name="S.05.01.01.01.Y" localSheetId="7">'S.05.01.01 NL C0060'!#REF!</definedName>
    <definedName name="S.05.01.01.01.Y" localSheetId="8">'S.05.01.01 NL C0070'!#REF!</definedName>
    <definedName name="S.05.01.01.01.Y" localSheetId="9">'S.05.01.01 NL C0080'!#REF!</definedName>
    <definedName name="S.05.01.01.01.Y" localSheetId="10">'S.05.01.01 NL C0090'!#REF!</definedName>
    <definedName name="S.05.01.01.01.Y" localSheetId="11">'S.05.01.01 NL C0100'!#REF!</definedName>
    <definedName name="S.05.01.01.01.Y" localSheetId="12">'S.05.01.01 NL C0110'!#REF!</definedName>
    <definedName name="S.05.01.01.01.Y" localSheetId="13">'S.05.01.01 NL C0120'!#REF!</definedName>
    <definedName name="S.05.01.01.01.Z" localSheetId="1">'S.05.01.01 L'!#REF!</definedName>
    <definedName name="S.05.01.01.01.Z" localSheetId="14">'S.05.01.01 L 0210'!#REF!</definedName>
    <definedName name="S.05.01.01.01.Z" localSheetId="15">'S.05.01.01 L 0220'!#REF!</definedName>
    <definedName name="S.05.01.01.01.Z" localSheetId="16">'S.05.01.01 L 0230'!#REF!</definedName>
    <definedName name="S.05.01.01.01.Z" localSheetId="17">'S.05.01.01 L 0240'!#REF!</definedName>
    <definedName name="S.05.01.01.01.Z" localSheetId="18">'S.05.01.01 L 0250'!#REF!</definedName>
    <definedName name="S.05.01.01.01.Z" localSheetId="19">'S.05.01.01 L 0260'!#REF!</definedName>
    <definedName name="S.05.01.01.01.Z" localSheetId="20">'S.05.01.01 L 0270'!#REF!</definedName>
    <definedName name="S.05.01.01.01.Z" localSheetId="21">'S.05.01.01 L 0280'!#REF!</definedName>
    <definedName name="S.05.01.01.01.Z" localSheetId="0">'S.05.01.01 NL'!#REF!</definedName>
    <definedName name="S.05.01.01.01.Z" localSheetId="2">'S.05.01.01 NL C0010'!#REF!</definedName>
    <definedName name="S.05.01.01.01.Z" localSheetId="3">'S.05.01.01 NL C0020'!#REF!</definedName>
    <definedName name="S.05.01.01.01.Z" localSheetId="4">'S.05.01.01 NL C0030'!#REF!</definedName>
    <definedName name="S.05.01.01.01.Z" localSheetId="5">'S.05.01.01 NL C0040'!#REF!</definedName>
    <definedName name="S.05.01.01.01.Z" localSheetId="6">'S.05.01.01 NL C0050'!#REF!</definedName>
    <definedName name="S.05.01.01.01.Z" localSheetId="7">'S.05.01.01 NL C0060'!#REF!</definedName>
    <definedName name="S.05.01.01.01.Z" localSheetId="8">'S.05.01.01 NL C0070'!#REF!</definedName>
    <definedName name="S.05.01.01.01.Z" localSheetId="9">'S.05.01.01 NL C0080'!#REF!</definedName>
    <definedName name="S.05.01.01.01.Z" localSheetId="10">'S.05.01.01 NL C0090'!#REF!</definedName>
    <definedName name="S.05.01.01.01.Z" localSheetId="11">'S.05.01.01 NL C0100'!#REF!</definedName>
    <definedName name="S.05.01.01.01.Z" localSheetId="12">'S.05.01.01 NL C0110'!#REF!</definedName>
    <definedName name="S.05.01.01.01.Z" localSheetId="13">'S.05.01.01 NL C0120'!#REF!</definedName>
    <definedName name="S.05.01.01.02" localSheetId="1">'S.05.01.01 L'!#REF!</definedName>
    <definedName name="S.05.01.01.02" localSheetId="14">'S.05.01.01 L 0210'!#REF!</definedName>
    <definedName name="S.05.01.01.02" localSheetId="15">'S.05.01.01 L 0220'!#REF!</definedName>
    <definedName name="S.05.01.01.02" localSheetId="16">'S.05.01.01 L 0230'!#REF!</definedName>
    <definedName name="S.05.01.01.02" localSheetId="17">'S.05.01.01 L 0240'!#REF!</definedName>
    <definedName name="S.05.01.01.02" localSheetId="18">'S.05.01.01 L 0250'!#REF!</definedName>
    <definedName name="S.05.01.01.02" localSheetId="19">'S.05.01.01 L 0260'!#REF!</definedName>
    <definedName name="S.05.01.01.02" localSheetId="20">'S.05.01.01 L 0270'!#REF!</definedName>
    <definedName name="S.05.01.01.02" localSheetId="21">'S.05.01.01 L 0280'!#REF!</definedName>
    <definedName name="S.05.01.01.02" localSheetId="0">'S.05.01.01 NL'!#REF!</definedName>
    <definedName name="S.05.01.01.02" localSheetId="2">'S.05.01.01 NL C0010'!#REF!</definedName>
    <definedName name="S.05.01.01.02" localSheetId="3">'S.05.01.01 NL C0020'!#REF!</definedName>
    <definedName name="S.05.01.01.02" localSheetId="4">'S.05.01.01 NL C0030'!#REF!</definedName>
    <definedName name="S.05.01.01.02" localSheetId="5">'S.05.01.01 NL C0040'!#REF!</definedName>
    <definedName name="S.05.01.01.02" localSheetId="6">'S.05.01.01 NL C0050'!#REF!</definedName>
    <definedName name="S.05.01.01.02" localSheetId="7">'S.05.01.01 NL C0060'!#REF!</definedName>
    <definedName name="S.05.01.01.02" localSheetId="8">'S.05.01.01 NL C0070'!#REF!</definedName>
    <definedName name="S.05.01.01.02" localSheetId="9">'S.05.01.01 NL C0080'!#REF!</definedName>
    <definedName name="S.05.01.01.02" localSheetId="10">'S.05.01.01 NL C0090'!#REF!</definedName>
    <definedName name="S.05.01.01.02" localSheetId="11">'S.05.01.01 NL C0100'!#REF!</definedName>
    <definedName name="S.05.01.01.02" localSheetId="12">'S.05.01.01 NL C0110'!#REF!</definedName>
    <definedName name="S.05.01.01.02" localSheetId="13">'S.05.01.01 NL C0120'!#REF!</definedName>
    <definedName name="S.05.01.01.02.TC" localSheetId="1">'S.05.01.01 L'!$A$4</definedName>
    <definedName name="S.05.01.01.02.TC" localSheetId="14">'S.05.01.01 L 0210'!$A$4</definedName>
    <definedName name="S.05.01.01.02.TC" localSheetId="15">'S.05.01.01 L 0220'!$A$4</definedName>
    <definedName name="S.05.01.01.02.TC" localSheetId="16">'S.05.01.01 L 0230'!$A$4</definedName>
    <definedName name="S.05.01.01.02.TC" localSheetId="17">'S.05.01.01 L 0240'!$A$4</definedName>
    <definedName name="S.05.01.01.02.TC" localSheetId="18">'S.05.01.01 L 0250'!$A$4</definedName>
    <definedName name="S.05.01.01.02.TC" localSheetId="19">'S.05.01.01 L 0260'!$A$4</definedName>
    <definedName name="S.05.01.01.02.TC" localSheetId="20">'S.05.01.01 L 0270'!$A$4</definedName>
    <definedName name="S.05.01.01.02.TC" localSheetId="21">'S.05.01.01 L 0280'!$A$4</definedName>
    <definedName name="S.05.01.01.02.TC" localSheetId="0">'S.05.01.01 NL'!#REF!</definedName>
    <definedName name="S.05.01.01.02.TC" localSheetId="2">'S.05.01.01 NL C0010'!#REF!</definedName>
    <definedName name="S.05.01.01.02.TC" localSheetId="3">'S.05.01.01 NL C0020'!#REF!</definedName>
    <definedName name="S.05.01.01.02.TC" localSheetId="4">'S.05.01.01 NL C0030'!#REF!</definedName>
    <definedName name="S.05.01.01.02.TC" localSheetId="5">'S.05.01.01 NL C0040'!#REF!</definedName>
    <definedName name="S.05.01.01.02.TC" localSheetId="6">'S.05.01.01 NL C0050'!#REF!</definedName>
    <definedName name="S.05.01.01.02.TC" localSheetId="7">'S.05.01.01 NL C0060'!#REF!</definedName>
    <definedName name="S.05.01.01.02.TC" localSheetId="8">'S.05.01.01 NL C0070'!#REF!</definedName>
    <definedName name="S.05.01.01.02.TC" localSheetId="9">'S.05.01.01 NL C0080'!#REF!</definedName>
    <definedName name="S.05.01.01.02.TC" localSheetId="10">'S.05.01.01 NL C0090'!#REF!</definedName>
    <definedName name="S.05.01.01.02.TC" localSheetId="11">'S.05.01.01 NL C0100'!#REF!</definedName>
    <definedName name="S.05.01.01.02.TC" localSheetId="12">'S.05.01.01 NL C0110'!#REF!</definedName>
    <definedName name="S.05.01.01.02.TC" localSheetId="13">'S.05.01.01 NL C0120'!#REF!</definedName>
    <definedName name="S.05.01.01.02.TD" localSheetId="1">'S.05.01.01 L'!#REF!</definedName>
    <definedName name="S.05.01.01.02.TD" localSheetId="14">'S.05.01.01 L 0210'!#REF!</definedName>
    <definedName name="S.05.01.01.02.TD" localSheetId="15">'S.05.01.01 L 0220'!#REF!</definedName>
    <definedName name="S.05.01.01.02.TD" localSheetId="16">'S.05.01.01 L 0230'!#REF!</definedName>
    <definedName name="S.05.01.01.02.TD" localSheetId="17">'S.05.01.01 L 0240'!#REF!</definedName>
    <definedName name="S.05.01.01.02.TD" localSheetId="18">'S.05.01.01 L 0250'!#REF!</definedName>
    <definedName name="S.05.01.01.02.TD" localSheetId="19">'S.05.01.01 L 0260'!#REF!</definedName>
    <definedName name="S.05.01.01.02.TD" localSheetId="20">'S.05.01.01 L 0270'!#REF!</definedName>
    <definedName name="S.05.01.01.02.TD" localSheetId="21">'S.05.01.01 L 0280'!#REF!</definedName>
    <definedName name="S.05.01.01.02.TD" localSheetId="0">'S.05.01.01 NL'!#REF!</definedName>
    <definedName name="S.05.01.01.02.TD" localSheetId="2">'S.05.01.01 NL C0010'!#REF!</definedName>
    <definedName name="S.05.01.01.02.TD" localSheetId="3">'S.05.01.01 NL C0020'!#REF!</definedName>
    <definedName name="S.05.01.01.02.TD" localSheetId="4">'S.05.01.01 NL C0030'!#REF!</definedName>
    <definedName name="S.05.01.01.02.TD" localSheetId="5">'S.05.01.01 NL C0040'!#REF!</definedName>
    <definedName name="S.05.01.01.02.TD" localSheetId="6">'S.05.01.01 NL C0050'!#REF!</definedName>
    <definedName name="S.05.01.01.02.TD" localSheetId="7">'S.05.01.01 NL C0060'!#REF!</definedName>
    <definedName name="S.05.01.01.02.TD" localSheetId="8">'S.05.01.01 NL C0070'!#REF!</definedName>
    <definedName name="S.05.01.01.02.TD" localSheetId="9">'S.05.01.01 NL C0080'!#REF!</definedName>
    <definedName name="S.05.01.01.02.TD" localSheetId="10">'S.05.01.01 NL C0090'!#REF!</definedName>
    <definedName name="S.05.01.01.02.TD" localSheetId="11">'S.05.01.01 NL C0100'!#REF!</definedName>
    <definedName name="S.05.01.01.02.TD" localSheetId="12">'S.05.01.01 NL C0110'!#REF!</definedName>
    <definedName name="S.05.01.01.02.TD" localSheetId="13">'S.05.01.01 NL C0120'!#REF!</definedName>
    <definedName name="S.05.01.01.02.TL" localSheetId="1">'S.05.01.01 L'!$A$8:$A$43</definedName>
    <definedName name="S.05.01.01.02.TL" localSheetId="14">'S.05.01.01 L 0210'!$A$8:$A$43</definedName>
    <definedName name="S.05.01.01.02.TL" localSheetId="15">'S.05.01.01 L 0220'!$A$8:$A$43</definedName>
    <definedName name="S.05.01.01.02.TL" localSheetId="16">'S.05.01.01 L 0230'!$A$8:$A$43</definedName>
    <definedName name="S.05.01.01.02.TL" localSheetId="17">'S.05.01.01 L 0240'!$A$8:$A$43</definedName>
    <definedName name="S.05.01.01.02.TL" localSheetId="18">'S.05.01.01 L 0250'!$A$8:$A$43</definedName>
    <definedName name="S.05.01.01.02.TL" localSheetId="19">'S.05.01.01 L 0260'!$A$8:$A$43</definedName>
    <definedName name="S.05.01.01.02.TL" localSheetId="20">'S.05.01.01 L 0270'!$A$8:$A$43</definedName>
    <definedName name="S.05.01.01.02.TL" localSheetId="21">'S.05.01.01 L 0280'!$A$8:$A$43</definedName>
    <definedName name="S.05.01.01.02.TL" localSheetId="0">'S.05.01.01 NL'!#REF!</definedName>
    <definedName name="S.05.01.01.02.TL" localSheetId="2">'S.05.01.01 NL C0010'!#REF!</definedName>
    <definedName name="S.05.01.01.02.TL" localSheetId="3">'S.05.01.01 NL C0020'!#REF!</definedName>
    <definedName name="S.05.01.01.02.TL" localSheetId="4">'S.05.01.01 NL C0030'!#REF!</definedName>
    <definedName name="S.05.01.01.02.TL" localSheetId="5">'S.05.01.01 NL C0040'!#REF!</definedName>
    <definedName name="S.05.01.01.02.TL" localSheetId="6">'S.05.01.01 NL C0050'!#REF!</definedName>
    <definedName name="S.05.01.01.02.TL" localSheetId="7">'S.05.01.01 NL C0060'!#REF!</definedName>
    <definedName name="S.05.01.01.02.TL" localSheetId="8">'S.05.01.01 NL C0070'!#REF!</definedName>
    <definedName name="S.05.01.01.02.TL" localSheetId="9">'S.05.01.01 NL C0080'!#REF!</definedName>
    <definedName name="S.05.01.01.02.TL" localSheetId="10">'S.05.01.01 NL C0090'!#REF!</definedName>
    <definedName name="S.05.01.01.02.TL" localSheetId="11">'S.05.01.01 NL C0100'!#REF!</definedName>
    <definedName name="S.05.01.01.02.TL" localSheetId="12">'S.05.01.01 NL C0110'!#REF!</definedName>
    <definedName name="S.05.01.01.02.TL" localSheetId="13">'S.05.01.01 NL C0120'!#REF!</definedName>
    <definedName name="S.05.01.01.02.TLC" localSheetId="1">'S.05.01.01 L'!$C$8:$C$43</definedName>
    <definedName name="S.05.01.01.02.TLC" localSheetId="14">'S.05.01.01 L 0210'!$C$8:$C$43</definedName>
    <definedName name="S.05.01.01.02.TLC" localSheetId="15">'S.05.01.01 L 0220'!$C$8:$C$43</definedName>
    <definedName name="S.05.01.01.02.TLC" localSheetId="16">'S.05.01.01 L 0230'!$C$8:$C$43</definedName>
    <definedName name="S.05.01.01.02.TLC" localSheetId="17">'S.05.01.01 L 0240'!$C$8:$C$43</definedName>
    <definedName name="S.05.01.01.02.TLC" localSheetId="18">'S.05.01.01 L 0250'!$C$8:$C$43</definedName>
    <definedName name="S.05.01.01.02.TLC" localSheetId="19">'S.05.01.01 L 0260'!$C$8:$C$43</definedName>
    <definedName name="S.05.01.01.02.TLC" localSheetId="20">'S.05.01.01 L 0270'!$C$8:$C$43</definedName>
    <definedName name="S.05.01.01.02.TLC" localSheetId="21">'S.05.01.01 L 0280'!$C$8:$C$43</definedName>
    <definedName name="S.05.01.01.02.TLC" localSheetId="0">'S.05.01.01 NL'!#REF!</definedName>
    <definedName name="S.05.01.01.02.TLC" localSheetId="2">'S.05.01.01 NL C0010'!#REF!</definedName>
    <definedName name="S.05.01.01.02.TLC" localSheetId="3">'S.05.01.01 NL C0020'!#REF!</definedName>
    <definedName name="S.05.01.01.02.TLC" localSheetId="4">'S.05.01.01 NL C0030'!#REF!</definedName>
    <definedName name="S.05.01.01.02.TLC" localSheetId="5">'S.05.01.01 NL C0040'!#REF!</definedName>
    <definedName name="S.05.01.01.02.TLC" localSheetId="6">'S.05.01.01 NL C0050'!#REF!</definedName>
    <definedName name="S.05.01.01.02.TLC" localSheetId="7">'S.05.01.01 NL C0060'!#REF!</definedName>
    <definedName name="S.05.01.01.02.TLC" localSheetId="8">'S.05.01.01 NL C0070'!#REF!</definedName>
    <definedName name="S.05.01.01.02.TLC" localSheetId="9">'S.05.01.01 NL C0080'!#REF!</definedName>
    <definedName name="S.05.01.01.02.TLC" localSheetId="10">'S.05.01.01 NL C0090'!#REF!</definedName>
    <definedName name="S.05.01.01.02.TLC" localSheetId="11">'S.05.01.01 NL C0100'!#REF!</definedName>
    <definedName name="S.05.01.01.02.TLC" localSheetId="12">'S.05.01.01 NL C0110'!#REF!</definedName>
    <definedName name="S.05.01.01.02.TLC" localSheetId="13">'S.05.01.01 NL C0120'!#REF!</definedName>
    <definedName name="S.05.01.01.02.TT" localSheetId="1">'S.05.01.01 L'!#REF!</definedName>
    <definedName name="S.05.01.01.02.TT" localSheetId="14">'S.05.01.01 L 0210'!#REF!</definedName>
    <definedName name="S.05.01.01.02.TT" localSheetId="15">'S.05.01.01 L 0220'!#REF!</definedName>
    <definedName name="S.05.01.01.02.TT" localSheetId="16">'S.05.01.01 L 0230'!#REF!</definedName>
    <definedName name="S.05.01.01.02.TT" localSheetId="17">'S.05.01.01 L 0240'!#REF!</definedName>
    <definedName name="S.05.01.01.02.TT" localSheetId="18">'S.05.01.01 L 0250'!#REF!</definedName>
    <definedName name="S.05.01.01.02.TT" localSheetId="19">'S.05.01.01 L 0260'!#REF!</definedName>
    <definedName name="S.05.01.01.02.TT" localSheetId="20">'S.05.01.01 L 0270'!#REF!</definedName>
    <definedName name="S.05.01.01.02.TT" localSheetId="21">'S.05.01.01 L 0280'!#REF!</definedName>
    <definedName name="S.05.01.01.02.TT" localSheetId="0">'S.05.01.01 NL'!#REF!</definedName>
    <definedName name="S.05.01.01.02.TT" localSheetId="2">'S.05.01.01 NL C0010'!#REF!</definedName>
    <definedName name="S.05.01.01.02.TT" localSheetId="3">'S.05.01.01 NL C0020'!#REF!</definedName>
    <definedName name="S.05.01.01.02.TT" localSheetId="4">'S.05.01.01 NL C0030'!#REF!</definedName>
    <definedName name="S.05.01.01.02.TT" localSheetId="5">'S.05.01.01 NL C0040'!#REF!</definedName>
    <definedName name="S.05.01.01.02.TT" localSheetId="6">'S.05.01.01 NL C0050'!#REF!</definedName>
    <definedName name="S.05.01.01.02.TT" localSheetId="7">'S.05.01.01 NL C0060'!#REF!</definedName>
    <definedName name="S.05.01.01.02.TT" localSheetId="8">'S.05.01.01 NL C0070'!#REF!</definedName>
    <definedName name="S.05.01.01.02.TT" localSheetId="9">'S.05.01.01 NL C0080'!#REF!</definedName>
    <definedName name="S.05.01.01.02.TT" localSheetId="10">'S.05.01.01 NL C0090'!#REF!</definedName>
    <definedName name="S.05.01.01.02.TT" localSheetId="11">'S.05.01.01 NL C0100'!#REF!</definedName>
    <definedName name="S.05.01.01.02.TT" localSheetId="12">'S.05.01.01 NL C0110'!#REF!</definedName>
    <definedName name="S.05.01.01.02.TT" localSheetId="13">'S.05.01.01 NL C0120'!#REF!</definedName>
    <definedName name="S.05.01.01.02.TTC" localSheetId="1">'S.05.01.01 L'!#REF!</definedName>
    <definedName name="S.05.01.01.02.TTC" localSheetId="14">'S.05.01.01 L 0210'!#REF!</definedName>
    <definedName name="S.05.01.01.02.TTC" localSheetId="15">'S.05.01.01 L 0220'!#REF!</definedName>
    <definedName name="S.05.01.01.02.TTC" localSheetId="16">'S.05.01.01 L 0230'!#REF!</definedName>
    <definedName name="S.05.01.01.02.TTC" localSheetId="17">'S.05.01.01 L 0240'!#REF!</definedName>
    <definedName name="S.05.01.01.02.TTC" localSheetId="18">'S.05.01.01 L 0250'!#REF!</definedName>
    <definedName name="S.05.01.01.02.TTC" localSheetId="19">'S.05.01.01 L 0260'!#REF!</definedName>
    <definedName name="S.05.01.01.02.TTC" localSheetId="20">'S.05.01.01 L 0270'!#REF!</definedName>
    <definedName name="S.05.01.01.02.TTC" localSheetId="21">'S.05.01.01 L 0280'!#REF!</definedName>
    <definedName name="S.05.01.01.02.TTC" localSheetId="0">'S.05.01.01 NL'!#REF!</definedName>
    <definedName name="S.05.01.01.02.TTC" localSheetId="2">'S.05.01.01 NL C0010'!#REF!</definedName>
    <definedName name="S.05.01.01.02.TTC" localSheetId="3">'S.05.01.01 NL C0020'!#REF!</definedName>
    <definedName name="S.05.01.01.02.TTC" localSheetId="4">'S.05.01.01 NL C0030'!#REF!</definedName>
    <definedName name="S.05.01.01.02.TTC" localSheetId="5">'S.05.01.01 NL C0040'!#REF!</definedName>
    <definedName name="S.05.01.01.02.TTC" localSheetId="6">'S.05.01.01 NL C0050'!#REF!</definedName>
    <definedName name="S.05.01.01.02.TTC" localSheetId="7">'S.05.01.01 NL C0060'!#REF!</definedName>
    <definedName name="S.05.01.01.02.TTC" localSheetId="8">'S.05.01.01 NL C0070'!#REF!</definedName>
    <definedName name="S.05.01.01.02.TTC" localSheetId="9">'S.05.01.01 NL C0080'!#REF!</definedName>
    <definedName name="S.05.01.01.02.TTC" localSheetId="10">'S.05.01.01 NL C0090'!#REF!</definedName>
    <definedName name="S.05.01.01.02.TTC" localSheetId="11">'S.05.01.01 NL C0100'!#REF!</definedName>
    <definedName name="S.05.01.01.02.TTC" localSheetId="12">'S.05.01.01 NL C0110'!#REF!</definedName>
    <definedName name="S.05.01.01.02.TTC" localSheetId="13">'S.05.01.01 NL C0120'!#REF!</definedName>
    <definedName name="S.05.01.01.02.X" localSheetId="1">'S.05.01.01 L'!#REF!</definedName>
    <definedName name="S.05.01.01.02.X" localSheetId="14">'S.05.01.01 L 0210'!#REF!</definedName>
    <definedName name="S.05.01.01.02.X" localSheetId="15">'S.05.01.01 L 0220'!#REF!</definedName>
    <definedName name="S.05.01.01.02.X" localSheetId="16">'S.05.01.01 L 0230'!#REF!</definedName>
    <definedName name="S.05.01.01.02.X" localSheetId="17">'S.05.01.01 L 0240'!#REF!</definedName>
    <definedName name="S.05.01.01.02.X" localSheetId="18">'S.05.01.01 L 0250'!#REF!</definedName>
    <definedName name="S.05.01.01.02.X" localSheetId="19">'S.05.01.01 L 0260'!#REF!</definedName>
    <definedName name="S.05.01.01.02.X" localSheetId="20">'S.05.01.01 L 0270'!#REF!</definedName>
    <definedName name="S.05.01.01.02.X" localSheetId="21">'S.05.01.01 L 0280'!#REF!</definedName>
    <definedName name="S.05.01.01.02.X" localSheetId="0">'S.05.01.01 NL'!#REF!</definedName>
    <definedName name="S.05.01.01.02.X" localSheetId="2">'S.05.01.01 NL C0010'!#REF!</definedName>
    <definedName name="S.05.01.01.02.X" localSheetId="3">'S.05.01.01 NL C0020'!#REF!</definedName>
    <definedName name="S.05.01.01.02.X" localSheetId="4">'S.05.01.01 NL C0030'!#REF!</definedName>
    <definedName name="S.05.01.01.02.X" localSheetId="5">'S.05.01.01 NL C0040'!#REF!</definedName>
    <definedName name="S.05.01.01.02.X" localSheetId="6">'S.05.01.01 NL C0050'!#REF!</definedName>
    <definedName name="S.05.01.01.02.X" localSheetId="7">'S.05.01.01 NL C0060'!#REF!</definedName>
    <definedName name="S.05.01.01.02.X" localSheetId="8">'S.05.01.01 NL C0070'!#REF!</definedName>
    <definedName name="S.05.01.01.02.X" localSheetId="9">'S.05.01.01 NL C0080'!#REF!</definedName>
    <definedName name="S.05.01.01.02.X" localSheetId="10">'S.05.01.01 NL C0090'!#REF!</definedName>
    <definedName name="S.05.01.01.02.X" localSheetId="11">'S.05.01.01 NL C0100'!#REF!</definedName>
    <definedName name="S.05.01.01.02.X" localSheetId="12">'S.05.01.01 NL C0110'!#REF!</definedName>
    <definedName name="S.05.01.01.02.X" localSheetId="13">'S.05.01.01 NL C0120'!#REF!</definedName>
    <definedName name="S.05.01.01.02.Y" localSheetId="1">'S.05.01.01 L'!#REF!</definedName>
    <definedName name="S.05.01.01.02.Y" localSheetId="14">'S.05.01.01 L 0210'!#REF!</definedName>
    <definedName name="S.05.01.01.02.Y" localSheetId="15">'S.05.01.01 L 0220'!#REF!</definedName>
    <definedName name="S.05.01.01.02.Y" localSheetId="16">'S.05.01.01 L 0230'!#REF!</definedName>
    <definedName name="S.05.01.01.02.Y" localSheetId="17">'S.05.01.01 L 0240'!#REF!</definedName>
    <definedName name="S.05.01.01.02.Y" localSheetId="18">'S.05.01.01 L 0250'!#REF!</definedName>
    <definedName name="S.05.01.01.02.Y" localSheetId="19">'S.05.01.01 L 0260'!#REF!</definedName>
    <definedName name="S.05.01.01.02.Y" localSheetId="20">'S.05.01.01 L 0270'!#REF!</definedName>
    <definedName name="S.05.01.01.02.Y" localSheetId="21">'S.05.01.01 L 0280'!#REF!</definedName>
    <definedName name="S.05.01.01.02.Y" localSheetId="0">'S.05.01.01 NL'!#REF!</definedName>
    <definedName name="S.05.01.01.02.Y" localSheetId="2">'S.05.01.01 NL C0010'!#REF!</definedName>
    <definedName name="S.05.01.01.02.Y" localSheetId="3">'S.05.01.01 NL C0020'!#REF!</definedName>
    <definedName name="S.05.01.01.02.Y" localSheetId="4">'S.05.01.01 NL C0030'!#REF!</definedName>
    <definedName name="S.05.01.01.02.Y" localSheetId="5">'S.05.01.01 NL C0040'!#REF!</definedName>
    <definedName name="S.05.01.01.02.Y" localSheetId="6">'S.05.01.01 NL C0050'!#REF!</definedName>
    <definedName name="S.05.01.01.02.Y" localSheetId="7">'S.05.01.01 NL C0060'!#REF!</definedName>
    <definedName name="S.05.01.01.02.Y" localSheetId="8">'S.05.01.01 NL C0070'!#REF!</definedName>
    <definedName name="S.05.01.01.02.Y" localSheetId="9">'S.05.01.01 NL C0080'!#REF!</definedName>
    <definedName name="S.05.01.01.02.Y" localSheetId="10">'S.05.01.01 NL C0090'!#REF!</definedName>
    <definedName name="S.05.01.01.02.Y" localSheetId="11">'S.05.01.01 NL C0100'!#REF!</definedName>
    <definedName name="S.05.01.01.02.Y" localSheetId="12">'S.05.01.01 NL C0110'!#REF!</definedName>
    <definedName name="S.05.01.01.02.Y" localSheetId="13">'S.05.01.01 NL C0120'!#REF!</definedName>
    <definedName name="S.05.01.01.02.Z" localSheetId="1">'S.05.01.01 L'!#REF!</definedName>
    <definedName name="S.05.01.01.02.Z" localSheetId="14">'S.05.01.01 L 0210'!#REF!</definedName>
    <definedName name="S.05.01.01.02.Z" localSheetId="15">'S.05.01.01 L 0220'!#REF!</definedName>
    <definedName name="S.05.01.01.02.Z" localSheetId="16">'S.05.01.01 L 0230'!#REF!</definedName>
    <definedName name="S.05.01.01.02.Z" localSheetId="17">'S.05.01.01 L 0240'!#REF!</definedName>
    <definedName name="S.05.01.01.02.Z" localSheetId="18">'S.05.01.01 L 0250'!#REF!</definedName>
    <definedName name="S.05.01.01.02.Z" localSheetId="19">'S.05.01.01 L 0260'!#REF!</definedName>
    <definedName name="S.05.01.01.02.Z" localSheetId="20">'S.05.01.01 L 0270'!#REF!</definedName>
    <definedName name="S.05.01.01.02.Z" localSheetId="21">'S.05.01.01 L 0280'!#REF!</definedName>
    <definedName name="S.05.01.01.02.Z" localSheetId="0">'S.05.01.01 NL'!#REF!</definedName>
    <definedName name="S.05.01.01.02.Z" localSheetId="2">'S.05.01.01 NL C0010'!#REF!</definedName>
    <definedName name="S.05.01.01.02.Z" localSheetId="3">'S.05.01.01 NL C0020'!#REF!</definedName>
    <definedName name="S.05.01.01.02.Z" localSheetId="4">'S.05.01.01 NL C0030'!#REF!</definedName>
    <definedName name="S.05.01.01.02.Z" localSheetId="5">'S.05.01.01 NL C0040'!#REF!</definedName>
    <definedName name="S.05.01.01.02.Z" localSheetId="6">'S.05.01.01 NL C0050'!#REF!</definedName>
    <definedName name="S.05.01.01.02.Z" localSheetId="7">'S.05.01.01 NL C0060'!#REF!</definedName>
    <definedName name="S.05.01.01.02.Z" localSheetId="8">'S.05.01.01 NL C0070'!#REF!</definedName>
    <definedName name="S.05.01.01.02.Z" localSheetId="9">'S.05.01.01 NL C0080'!#REF!</definedName>
    <definedName name="S.05.01.01.02.Z" localSheetId="10">'S.05.01.01 NL C0090'!#REF!</definedName>
    <definedName name="S.05.01.01.02.Z" localSheetId="11">'S.05.01.01 NL C0100'!#REF!</definedName>
    <definedName name="S.05.01.01.02.Z" localSheetId="12">'S.05.01.01 NL C0110'!#REF!</definedName>
    <definedName name="S.05.01.01.02.Z" localSheetId="13">'S.05.01.01 NL C0120'!#REF!</definedName>
    <definedName name="S.05.01.01.VC" localSheetId="1">'S.05.01.01 L'!$A$2</definedName>
    <definedName name="S.05.01.01.VC" localSheetId="14">'S.05.01.01 L 0210'!$A$2</definedName>
    <definedName name="S.05.01.01.VC" localSheetId="15">'S.05.01.01 L 0220'!$A$2</definedName>
    <definedName name="S.05.01.01.VC" localSheetId="16">'S.05.01.01 L 0230'!$A$2</definedName>
    <definedName name="S.05.01.01.VC" localSheetId="17">'S.05.01.01 L 0240'!$A$2</definedName>
    <definedName name="S.05.01.01.VC" localSheetId="18">'S.05.01.01 L 0250'!$A$2</definedName>
    <definedName name="S.05.01.01.VC" localSheetId="19">'S.05.01.01 L 0260'!$A$2</definedName>
    <definedName name="S.05.01.01.VC" localSheetId="20">'S.05.01.01 L 0270'!$A$2</definedName>
    <definedName name="S.05.01.01.VC" localSheetId="21">'S.05.01.01 L 0280'!$A$2</definedName>
    <definedName name="S.05.01.01.VC" localSheetId="0">'S.05.01.01 NL'!$A$2</definedName>
    <definedName name="S.05.01.01.VC" localSheetId="2">'S.05.01.01 NL C0010'!$A$2</definedName>
    <definedName name="S.05.01.01.VC" localSheetId="3">'S.05.01.01 NL C0020'!$A$2</definedName>
    <definedName name="S.05.01.01.VC" localSheetId="4">'S.05.01.01 NL C0030'!$A$2</definedName>
    <definedName name="S.05.01.01.VC" localSheetId="5">'S.05.01.01 NL C0040'!$A$2</definedName>
    <definedName name="S.05.01.01.VC" localSheetId="6">'S.05.01.01 NL C0050'!$A$2</definedName>
    <definedName name="S.05.01.01.VC" localSheetId="7">'S.05.01.01 NL C0060'!$A$2</definedName>
    <definedName name="S.05.01.01.VC" localSheetId="8">'S.05.01.01 NL C0070'!$A$2</definedName>
    <definedName name="S.05.01.01.VC" localSheetId="9">'S.05.01.01 NL C0080'!$A$2</definedName>
    <definedName name="S.05.01.01.VC" localSheetId="10">'S.05.01.01 NL C0090'!$A$2</definedName>
    <definedName name="S.05.01.01.VC" localSheetId="11">'S.05.01.01 NL C0100'!$A$2</definedName>
    <definedName name="S.05.01.01.VC" localSheetId="12">'S.05.01.01 NL C0110'!$A$2</definedName>
    <definedName name="S.05.01.01.VC" localSheetId="13">'S.05.01.01 NL C0120'!$A$2</definedName>
    <definedName name="SAPBEXhrIndnt" hidden="1">1</definedName>
    <definedName name="SAPBEXrevision" hidden="1">6</definedName>
    <definedName name="SAPBEXsysID" hidden="1">"RBE"</definedName>
    <definedName name="SAPBEXwbID" hidden="1">"4TGAU9Q3MNMFS4QMDVW73KWMV"</definedName>
    <definedName name="Start_year">#REF!</definedName>
    <definedName name="sum_assured">#REF!</definedName>
    <definedName name="WORKBOOK_SAPBEXq0002">"DP_4"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" i="22" l="1"/>
  <c r="T6" i="22"/>
  <c r="S6" i="22"/>
  <c r="R6" i="22"/>
  <c r="Q6" i="22"/>
  <c r="P6" i="22"/>
  <c r="O6" i="22"/>
  <c r="N6" i="22"/>
  <c r="M6" i="22"/>
  <c r="L6" i="22"/>
  <c r="K6" i="22"/>
  <c r="J6" i="22"/>
  <c r="I6" i="22"/>
  <c r="H6" i="22"/>
  <c r="G6" i="22"/>
  <c r="F6" i="22"/>
  <c r="E6" i="22"/>
  <c r="D6" i="22"/>
  <c r="U6" i="21"/>
  <c r="T6" i="21"/>
  <c r="S6" i="21"/>
  <c r="R6" i="21"/>
  <c r="Q6" i="21"/>
  <c r="P6" i="21"/>
  <c r="O6" i="21"/>
  <c r="N6" i="21"/>
  <c r="M6" i="21"/>
  <c r="L6" i="21"/>
  <c r="K6" i="21"/>
  <c r="J6" i="21"/>
  <c r="I6" i="21"/>
  <c r="H6" i="21"/>
  <c r="G6" i="21"/>
  <c r="F6" i="21"/>
  <c r="E6" i="21"/>
  <c r="D6" i="21"/>
  <c r="U6" i="20"/>
  <c r="T6" i="20"/>
  <c r="S6" i="20"/>
  <c r="R6" i="20"/>
  <c r="Q6" i="20"/>
  <c r="P6" i="20"/>
  <c r="O6" i="20"/>
  <c r="N6" i="20"/>
  <c r="M6" i="20"/>
  <c r="L6" i="20"/>
  <c r="K6" i="20"/>
  <c r="J6" i="20"/>
  <c r="I6" i="20"/>
  <c r="H6" i="20"/>
  <c r="G6" i="20"/>
  <c r="F6" i="20"/>
  <c r="E6" i="20"/>
  <c r="D6" i="20"/>
  <c r="U6" i="19"/>
  <c r="T6" i="19"/>
  <c r="S6" i="19"/>
  <c r="R6" i="19"/>
  <c r="Q6" i="19"/>
  <c r="P6" i="19"/>
  <c r="O6" i="19"/>
  <c r="N6" i="19"/>
  <c r="M6" i="19"/>
  <c r="L6" i="19"/>
  <c r="K6" i="19"/>
  <c r="J6" i="19"/>
  <c r="I6" i="19"/>
  <c r="H6" i="19"/>
  <c r="G6" i="19"/>
  <c r="F6" i="19"/>
  <c r="E6" i="19"/>
  <c r="D6" i="19"/>
  <c r="U6" i="18"/>
  <c r="T6" i="18"/>
  <c r="S6" i="18"/>
  <c r="R6" i="18"/>
  <c r="Q6" i="18"/>
  <c r="P6" i="18"/>
  <c r="O6" i="18"/>
  <c r="N6" i="18"/>
  <c r="M6" i="18"/>
  <c r="L6" i="18"/>
  <c r="K6" i="18"/>
  <c r="J6" i="18"/>
  <c r="I6" i="18"/>
  <c r="H6" i="18"/>
  <c r="G6" i="18"/>
  <c r="F6" i="18"/>
  <c r="E6" i="18"/>
  <c r="D6" i="18"/>
  <c r="U6" i="17"/>
  <c r="T6" i="17"/>
  <c r="S6" i="17"/>
  <c r="R6" i="17"/>
  <c r="Q6" i="17"/>
  <c r="P6" i="17"/>
  <c r="O6" i="17"/>
  <c r="N6" i="17"/>
  <c r="M6" i="17"/>
  <c r="L6" i="17"/>
  <c r="K6" i="17"/>
  <c r="J6" i="17"/>
  <c r="I6" i="17"/>
  <c r="H6" i="17"/>
  <c r="G6" i="17"/>
  <c r="F6" i="17"/>
  <c r="E6" i="17"/>
  <c r="D6" i="17"/>
  <c r="U6" i="16"/>
  <c r="T6" i="16"/>
  <c r="S6" i="16"/>
  <c r="R6" i="16"/>
  <c r="Q6" i="16"/>
  <c r="P6" i="16"/>
  <c r="O6" i="16"/>
  <c r="N6" i="16"/>
  <c r="M6" i="16"/>
  <c r="L6" i="16"/>
  <c r="K6" i="16"/>
  <c r="J6" i="16"/>
  <c r="I6" i="16"/>
  <c r="H6" i="16"/>
  <c r="G6" i="16"/>
  <c r="F6" i="16"/>
  <c r="E6" i="16"/>
  <c r="D6" i="16"/>
  <c r="U6" i="15"/>
  <c r="T6" i="15"/>
  <c r="S6" i="15"/>
  <c r="R6" i="15"/>
  <c r="Q6" i="15"/>
  <c r="P6" i="15"/>
  <c r="O6" i="15"/>
  <c r="N6" i="15"/>
  <c r="M6" i="15"/>
  <c r="L6" i="15"/>
  <c r="K6" i="15"/>
  <c r="J6" i="15"/>
  <c r="I6" i="15"/>
  <c r="H6" i="15"/>
  <c r="G6" i="15"/>
  <c r="F6" i="15"/>
  <c r="E6" i="15"/>
  <c r="D6" i="15"/>
  <c r="U6" i="35"/>
  <c r="T6" i="35"/>
  <c r="S6" i="35"/>
  <c r="R6" i="35"/>
  <c r="Q6" i="35"/>
  <c r="P6" i="35"/>
  <c r="O6" i="35"/>
  <c r="N6" i="35"/>
  <c r="M6" i="35"/>
  <c r="L6" i="35"/>
  <c r="K6" i="35"/>
  <c r="J6" i="35"/>
  <c r="I6" i="35"/>
  <c r="H6" i="35"/>
  <c r="G6" i="35"/>
  <c r="F6" i="35"/>
  <c r="E6" i="35"/>
  <c r="D6" i="35"/>
  <c r="U6" i="34"/>
  <c r="T6" i="34"/>
  <c r="S6" i="34"/>
  <c r="R6" i="34"/>
  <c r="Q6" i="34"/>
  <c r="P6" i="34"/>
  <c r="O6" i="34"/>
  <c r="N6" i="34"/>
  <c r="M6" i="34"/>
  <c r="L6" i="34"/>
  <c r="K6" i="34"/>
  <c r="J6" i="34"/>
  <c r="I6" i="34"/>
  <c r="H6" i="34"/>
  <c r="G6" i="34"/>
  <c r="F6" i="34"/>
  <c r="E6" i="34"/>
  <c r="D6" i="34"/>
  <c r="U6" i="33"/>
  <c r="T6" i="33"/>
  <c r="S6" i="33"/>
  <c r="R6" i="33"/>
  <c r="Q6" i="33"/>
  <c r="P6" i="33"/>
  <c r="O6" i="33"/>
  <c r="N6" i="33"/>
  <c r="M6" i="33"/>
  <c r="L6" i="33"/>
  <c r="K6" i="33"/>
  <c r="J6" i="33"/>
  <c r="I6" i="33"/>
  <c r="H6" i="33"/>
  <c r="G6" i="33"/>
  <c r="F6" i="33"/>
  <c r="E6" i="33"/>
  <c r="D6" i="33"/>
  <c r="U6" i="32"/>
  <c r="T6" i="32"/>
  <c r="S6" i="32"/>
  <c r="R6" i="32"/>
  <c r="Q6" i="32"/>
  <c r="P6" i="32"/>
  <c r="O6" i="32"/>
  <c r="N6" i="32"/>
  <c r="M6" i="32"/>
  <c r="L6" i="32"/>
  <c r="K6" i="32"/>
  <c r="J6" i="32"/>
  <c r="I6" i="32"/>
  <c r="H6" i="32"/>
  <c r="G6" i="32"/>
  <c r="F6" i="32"/>
  <c r="E6" i="32"/>
  <c r="D6" i="32"/>
  <c r="U6" i="31"/>
  <c r="T6" i="31"/>
  <c r="S6" i="31"/>
  <c r="R6" i="31"/>
  <c r="Q6" i="31"/>
  <c r="P6" i="31"/>
  <c r="O6" i="31"/>
  <c r="N6" i="31"/>
  <c r="M6" i="31"/>
  <c r="L6" i="31"/>
  <c r="K6" i="31"/>
  <c r="J6" i="31"/>
  <c r="I6" i="31"/>
  <c r="H6" i="31"/>
  <c r="G6" i="31"/>
  <c r="F6" i="31"/>
  <c r="E6" i="31"/>
  <c r="D6" i="31"/>
  <c r="U6" i="30"/>
  <c r="T6" i="30"/>
  <c r="S6" i="30"/>
  <c r="R6" i="30"/>
  <c r="Q6" i="30"/>
  <c r="P6" i="30"/>
  <c r="O6" i="30"/>
  <c r="N6" i="30"/>
  <c r="M6" i="30"/>
  <c r="L6" i="30"/>
  <c r="K6" i="30"/>
  <c r="J6" i="30"/>
  <c r="I6" i="30"/>
  <c r="H6" i="30"/>
  <c r="G6" i="30"/>
  <c r="F6" i="30"/>
  <c r="E6" i="30"/>
  <c r="D6" i="30"/>
  <c r="U6" i="29"/>
  <c r="T6" i="29"/>
  <c r="S6" i="29"/>
  <c r="R6" i="29"/>
  <c r="Q6" i="29"/>
  <c r="P6" i="29"/>
  <c r="O6" i="29"/>
  <c r="N6" i="29"/>
  <c r="M6" i="29"/>
  <c r="L6" i="29"/>
  <c r="K6" i="29"/>
  <c r="J6" i="29"/>
  <c r="I6" i="29"/>
  <c r="H6" i="29"/>
  <c r="G6" i="29"/>
  <c r="F6" i="29"/>
  <c r="E6" i="29"/>
  <c r="D6" i="29"/>
  <c r="U6" i="28"/>
  <c r="T6" i="28"/>
  <c r="S6" i="28"/>
  <c r="R6" i="28"/>
  <c r="Q6" i="28"/>
  <c r="P6" i="28"/>
  <c r="O6" i="28"/>
  <c r="N6" i="28"/>
  <c r="M6" i="28"/>
  <c r="L6" i="28"/>
  <c r="K6" i="28"/>
  <c r="J6" i="28"/>
  <c r="I6" i="28"/>
  <c r="H6" i="28"/>
  <c r="G6" i="28"/>
  <c r="F6" i="28"/>
  <c r="E6" i="28"/>
  <c r="D6" i="28"/>
  <c r="U6" i="27"/>
  <c r="T6" i="27"/>
  <c r="S6" i="27"/>
  <c r="R6" i="27"/>
  <c r="Q6" i="27"/>
  <c r="P6" i="27"/>
  <c r="O6" i="27"/>
  <c r="N6" i="27"/>
  <c r="M6" i="27"/>
  <c r="L6" i="27"/>
  <c r="K6" i="27"/>
  <c r="J6" i="27"/>
  <c r="I6" i="27"/>
  <c r="H6" i="27"/>
  <c r="G6" i="27"/>
  <c r="F6" i="27"/>
  <c r="E6" i="27"/>
  <c r="D6" i="27"/>
  <c r="U6" i="26"/>
  <c r="T6" i="26"/>
  <c r="S6" i="26"/>
  <c r="R6" i="26"/>
  <c r="Q6" i="26"/>
  <c r="P6" i="26"/>
  <c r="O6" i="26"/>
  <c r="N6" i="26"/>
  <c r="M6" i="26"/>
  <c r="L6" i="26"/>
  <c r="K6" i="26"/>
  <c r="J6" i="26"/>
  <c r="I6" i="26"/>
  <c r="H6" i="26"/>
  <c r="G6" i="26"/>
  <c r="F6" i="26"/>
  <c r="E6" i="26"/>
  <c r="D6" i="26"/>
  <c r="U6" i="25"/>
  <c r="T6" i="25"/>
  <c r="S6" i="25"/>
  <c r="R6" i="25"/>
  <c r="Q6" i="25"/>
  <c r="P6" i="25"/>
  <c r="O6" i="25"/>
  <c r="N6" i="25"/>
  <c r="M6" i="25"/>
  <c r="L6" i="25"/>
  <c r="K6" i="25"/>
  <c r="J6" i="25"/>
  <c r="I6" i="25"/>
  <c r="H6" i="25"/>
  <c r="G6" i="25"/>
  <c r="F6" i="25"/>
  <c r="E6" i="25"/>
  <c r="D6" i="25"/>
  <c r="U6" i="24"/>
  <c r="T6" i="24"/>
  <c r="S6" i="24"/>
  <c r="R6" i="24"/>
  <c r="Q6" i="24"/>
  <c r="P6" i="24"/>
  <c r="O6" i="24"/>
  <c r="N6" i="24"/>
  <c r="M6" i="24"/>
  <c r="L6" i="24"/>
  <c r="K6" i="24"/>
  <c r="J6" i="24"/>
  <c r="I6" i="24"/>
  <c r="H6" i="24"/>
  <c r="G6" i="24"/>
  <c r="F6" i="24"/>
  <c r="E6" i="24"/>
  <c r="D6" i="24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1" i="2"/>
  <c r="B1" i="2"/>
  <c r="G25" i="35"/>
  <c r="G26" i="35"/>
  <c r="G19" i="35"/>
  <c r="D25" i="35"/>
  <c r="D26" i="35"/>
  <c r="D19" i="35"/>
  <c r="G56" i="35"/>
  <c r="G55" i="35"/>
  <c r="G53" i="35"/>
  <c r="G52" i="35"/>
  <c r="G50" i="35"/>
  <c r="G49" i="35"/>
  <c r="G47" i="35"/>
  <c r="G46" i="35"/>
  <c r="G44" i="35"/>
  <c r="G43" i="35"/>
  <c r="G41" i="35"/>
  <c r="G40" i="35"/>
  <c r="G38" i="35"/>
  <c r="G37" i="35"/>
  <c r="G35" i="35"/>
  <c r="G34" i="35"/>
  <c r="G32" i="35"/>
  <c r="G31" i="35"/>
  <c r="G29" i="35"/>
  <c r="G28" i="35"/>
  <c r="G24" i="35"/>
  <c r="D24" i="35"/>
  <c r="G22" i="35"/>
  <c r="D22" i="35"/>
  <c r="G21" i="35"/>
  <c r="D21" i="35"/>
  <c r="G18" i="35"/>
  <c r="D18" i="35"/>
  <c r="G16" i="35"/>
  <c r="D16" i="35"/>
  <c r="G15" i="35"/>
  <c r="D15" i="35"/>
  <c r="G13" i="35"/>
  <c r="D13" i="35"/>
  <c r="G12" i="35"/>
  <c r="D12" i="35"/>
  <c r="G10" i="35"/>
  <c r="D10" i="35"/>
  <c r="G9" i="35"/>
  <c r="D9" i="35"/>
  <c r="G25" i="34"/>
  <c r="G26" i="34"/>
  <c r="G19" i="34"/>
  <c r="D25" i="34"/>
  <c r="D26" i="34"/>
  <c r="D19" i="34"/>
  <c r="G56" i="34"/>
  <c r="G55" i="34"/>
  <c r="G53" i="34"/>
  <c r="G52" i="34"/>
  <c r="G50" i="34"/>
  <c r="G49" i="34"/>
  <c r="G47" i="34"/>
  <c r="G46" i="34"/>
  <c r="G44" i="34"/>
  <c r="G43" i="34"/>
  <c r="G41" i="34"/>
  <c r="G40" i="34"/>
  <c r="G38" i="34"/>
  <c r="G37" i="34"/>
  <c r="G35" i="34"/>
  <c r="G34" i="34"/>
  <c r="G32" i="34"/>
  <c r="G31" i="34"/>
  <c r="G29" i="34"/>
  <c r="G28" i="34"/>
  <c r="G24" i="34"/>
  <c r="D24" i="34"/>
  <c r="G22" i="34"/>
  <c r="D22" i="34"/>
  <c r="G21" i="34"/>
  <c r="D21" i="34"/>
  <c r="G18" i="34"/>
  <c r="D18" i="34"/>
  <c r="G16" i="34"/>
  <c r="D16" i="34"/>
  <c r="G15" i="34"/>
  <c r="D15" i="34"/>
  <c r="G13" i="34"/>
  <c r="D13" i="34"/>
  <c r="G12" i="34"/>
  <c r="D12" i="34"/>
  <c r="G10" i="34"/>
  <c r="D10" i="34"/>
  <c r="G9" i="34"/>
  <c r="D9" i="34"/>
  <c r="G25" i="33"/>
  <c r="G26" i="33"/>
  <c r="G19" i="33"/>
  <c r="D25" i="33"/>
  <c r="D26" i="33"/>
  <c r="D19" i="33"/>
  <c r="G56" i="33"/>
  <c r="G55" i="33"/>
  <c r="G53" i="33"/>
  <c r="G52" i="33"/>
  <c r="G50" i="33"/>
  <c r="G49" i="33"/>
  <c r="G47" i="33"/>
  <c r="G46" i="33"/>
  <c r="G44" i="33"/>
  <c r="G43" i="33"/>
  <c r="G41" i="33"/>
  <c r="G40" i="33"/>
  <c r="G38" i="33"/>
  <c r="G37" i="33"/>
  <c r="G35" i="33"/>
  <c r="G34" i="33"/>
  <c r="G32" i="33"/>
  <c r="G31" i="33"/>
  <c r="G29" i="33"/>
  <c r="G28" i="33"/>
  <c r="G24" i="33"/>
  <c r="D24" i="33"/>
  <c r="G22" i="33"/>
  <c r="D22" i="33"/>
  <c r="G21" i="33"/>
  <c r="D21" i="33"/>
  <c r="G18" i="33"/>
  <c r="D18" i="33"/>
  <c r="G16" i="33"/>
  <c r="D16" i="33"/>
  <c r="G15" i="33"/>
  <c r="D15" i="33"/>
  <c r="G13" i="33"/>
  <c r="D13" i="33"/>
  <c r="G12" i="33"/>
  <c r="D12" i="33"/>
  <c r="G10" i="33"/>
  <c r="D10" i="33"/>
  <c r="G9" i="33"/>
  <c r="D9" i="33"/>
  <c r="G25" i="32"/>
  <c r="G26" i="32"/>
  <c r="G19" i="32"/>
  <c r="D25" i="32"/>
  <c r="D26" i="32"/>
  <c r="D19" i="32"/>
  <c r="G56" i="32"/>
  <c r="G55" i="32"/>
  <c r="G53" i="32"/>
  <c r="G52" i="32"/>
  <c r="G50" i="32"/>
  <c r="G49" i="32"/>
  <c r="G47" i="32"/>
  <c r="G46" i="32"/>
  <c r="G44" i="32"/>
  <c r="G43" i="32"/>
  <c r="G41" i="32"/>
  <c r="G40" i="32"/>
  <c r="G38" i="32"/>
  <c r="G37" i="32"/>
  <c r="G35" i="32"/>
  <c r="G34" i="32"/>
  <c r="G32" i="32"/>
  <c r="G31" i="32"/>
  <c r="G29" i="32"/>
  <c r="G28" i="32"/>
  <c r="G24" i="32"/>
  <c r="D24" i="32"/>
  <c r="G22" i="32"/>
  <c r="D22" i="32"/>
  <c r="G21" i="32"/>
  <c r="D21" i="32"/>
  <c r="G18" i="32"/>
  <c r="D18" i="32"/>
  <c r="G16" i="32"/>
  <c r="D16" i="32"/>
  <c r="G15" i="32"/>
  <c r="D15" i="32"/>
  <c r="G13" i="32"/>
  <c r="D13" i="32"/>
  <c r="G12" i="32"/>
  <c r="D12" i="32"/>
  <c r="G10" i="32"/>
  <c r="D10" i="32"/>
  <c r="G9" i="32"/>
  <c r="D9" i="32"/>
  <c r="G25" i="31"/>
  <c r="G26" i="31"/>
  <c r="G19" i="31"/>
  <c r="D25" i="31"/>
  <c r="D26" i="31"/>
  <c r="D19" i="31"/>
  <c r="G56" i="31"/>
  <c r="G55" i="31"/>
  <c r="G53" i="31"/>
  <c r="G52" i="31"/>
  <c r="G50" i="31"/>
  <c r="G49" i="31"/>
  <c r="G47" i="31"/>
  <c r="G46" i="31"/>
  <c r="G44" i="31"/>
  <c r="G43" i="31"/>
  <c r="G41" i="31"/>
  <c r="G40" i="31"/>
  <c r="G38" i="31"/>
  <c r="G37" i="31"/>
  <c r="G35" i="31"/>
  <c r="G34" i="31"/>
  <c r="G32" i="31"/>
  <c r="G31" i="31"/>
  <c r="G29" i="31"/>
  <c r="G28" i="31"/>
  <c r="G24" i="31"/>
  <c r="D24" i="31"/>
  <c r="G22" i="31"/>
  <c r="D22" i="31"/>
  <c r="G21" i="31"/>
  <c r="D21" i="31"/>
  <c r="G18" i="31"/>
  <c r="D18" i="31"/>
  <c r="G16" i="31"/>
  <c r="D16" i="31"/>
  <c r="G15" i="31"/>
  <c r="D15" i="31"/>
  <c r="G13" i="31"/>
  <c r="D13" i="31"/>
  <c r="G12" i="31"/>
  <c r="D12" i="31"/>
  <c r="G10" i="31"/>
  <c r="D10" i="31"/>
  <c r="G9" i="31"/>
  <c r="D9" i="31"/>
  <c r="G25" i="30"/>
  <c r="G26" i="30"/>
  <c r="G19" i="30"/>
  <c r="D25" i="30"/>
  <c r="D26" i="30"/>
  <c r="D19" i="30"/>
  <c r="G56" i="30"/>
  <c r="G55" i="30"/>
  <c r="G53" i="30"/>
  <c r="G52" i="30"/>
  <c r="G50" i="30"/>
  <c r="G49" i="30"/>
  <c r="G47" i="30"/>
  <c r="G46" i="30"/>
  <c r="G44" i="30"/>
  <c r="G43" i="30"/>
  <c r="G41" i="30"/>
  <c r="G40" i="30"/>
  <c r="G38" i="30"/>
  <c r="G37" i="30"/>
  <c r="G35" i="30"/>
  <c r="G34" i="30"/>
  <c r="G32" i="30"/>
  <c r="G31" i="30"/>
  <c r="G29" i="30"/>
  <c r="G28" i="30"/>
  <c r="G24" i="30"/>
  <c r="D24" i="30"/>
  <c r="G22" i="30"/>
  <c r="D22" i="30"/>
  <c r="G21" i="30"/>
  <c r="D21" i="30"/>
  <c r="G18" i="30"/>
  <c r="D18" i="30"/>
  <c r="G16" i="30"/>
  <c r="D16" i="30"/>
  <c r="G15" i="30"/>
  <c r="D15" i="30"/>
  <c r="G13" i="30"/>
  <c r="D13" i="30"/>
  <c r="G12" i="30"/>
  <c r="D12" i="30"/>
  <c r="G10" i="30"/>
  <c r="D10" i="30"/>
  <c r="G9" i="30"/>
  <c r="D9" i="30"/>
  <c r="G25" i="29"/>
  <c r="G26" i="29"/>
  <c r="G19" i="29"/>
  <c r="D25" i="29"/>
  <c r="D26" i="29"/>
  <c r="D19" i="29"/>
  <c r="G56" i="29"/>
  <c r="G55" i="29"/>
  <c r="G53" i="29"/>
  <c r="G52" i="29"/>
  <c r="G50" i="29"/>
  <c r="G49" i="29"/>
  <c r="G47" i="29"/>
  <c r="G46" i="29"/>
  <c r="G44" i="29"/>
  <c r="G43" i="29"/>
  <c r="G41" i="29"/>
  <c r="G40" i="29"/>
  <c r="G38" i="29"/>
  <c r="G37" i="29"/>
  <c r="G35" i="29"/>
  <c r="G34" i="29"/>
  <c r="G32" i="29"/>
  <c r="G31" i="29"/>
  <c r="G29" i="29"/>
  <c r="G28" i="29"/>
  <c r="G24" i="29"/>
  <c r="D24" i="29"/>
  <c r="G22" i="29"/>
  <c r="D22" i="29"/>
  <c r="G21" i="29"/>
  <c r="D21" i="29"/>
  <c r="G18" i="29"/>
  <c r="D18" i="29"/>
  <c r="G16" i="29"/>
  <c r="D16" i="29"/>
  <c r="G15" i="29"/>
  <c r="D15" i="29"/>
  <c r="G13" i="29"/>
  <c r="D13" i="29"/>
  <c r="G12" i="29"/>
  <c r="D12" i="29"/>
  <c r="G10" i="29"/>
  <c r="D10" i="29"/>
  <c r="G9" i="29"/>
  <c r="D9" i="29"/>
  <c r="G25" i="28"/>
  <c r="G26" i="28"/>
  <c r="G19" i="28"/>
  <c r="D25" i="28"/>
  <c r="D26" i="28"/>
  <c r="D19" i="28"/>
  <c r="G56" i="28"/>
  <c r="G55" i="28"/>
  <c r="G53" i="28"/>
  <c r="G52" i="28"/>
  <c r="G50" i="28"/>
  <c r="G49" i="28"/>
  <c r="G47" i="28"/>
  <c r="G46" i="28"/>
  <c r="G44" i="28"/>
  <c r="G43" i="28"/>
  <c r="G41" i="28"/>
  <c r="G40" i="28"/>
  <c r="G38" i="28"/>
  <c r="G37" i="28"/>
  <c r="G35" i="28"/>
  <c r="G34" i="28"/>
  <c r="G32" i="28"/>
  <c r="G31" i="28"/>
  <c r="G29" i="28"/>
  <c r="G28" i="28"/>
  <c r="G24" i="28"/>
  <c r="D24" i="28"/>
  <c r="G22" i="28"/>
  <c r="D22" i="28"/>
  <c r="G21" i="28"/>
  <c r="D21" i="28"/>
  <c r="G18" i="28"/>
  <c r="D18" i="28"/>
  <c r="G16" i="28"/>
  <c r="D16" i="28"/>
  <c r="G15" i="28"/>
  <c r="D15" i="28"/>
  <c r="G13" i="28"/>
  <c r="D13" i="28"/>
  <c r="G12" i="28"/>
  <c r="D12" i="28"/>
  <c r="G10" i="28"/>
  <c r="D10" i="28"/>
  <c r="G9" i="28"/>
  <c r="D9" i="28"/>
  <c r="G25" i="27"/>
  <c r="G26" i="27"/>
  <c r="G19" i="27"/>
  <c r="D25" i="27"/>
  <c r="D26" i="27"/>
  <c r="D19" i="27"/>
  <c r="G56" i="27"/>
  <c r="G55" i="27"/>
  <c r="G53" i="27"/>
  <c r="G52" i="27"/>
  <c r="G50" i="27"/>
  <c r="G49" i="27"/>
  <c r="G47" i="27"/>
  <c r="G46" i="27"/>
  <c r="G44" i="27"/>
  <c r="G43" i="27"/>
  <c r="G41" i="27"/>
  <c r="G40" i="27"/>
  <c r="G38" i="27"/>
  <c r="G37" i="27"/>
  <c r="G35" i="27"/>
  <c r="G34" i="27"/>
  <c r="G32" i="27"/>
  <c r="G31" i="27"/>
  <c r="G29" i="27"/>
  <c r="G28" i="27"/>
  <c r="G24" i="27"/>
  <c r="D24" i="27"/>
  <c r="G22" i="27"/>
  <c r="D22" i="27"/>
  <c r="G21" i="27"/>
  <c r="D21" i="27"/>
  <c r="G18" i="27"/>
  <c r="D18" i="27"/>
  <c r="G16" i="27"/>
  <c r="D16" i="27"/>
  <c r="G15" i="27"/>
  <c r="D15" i="27"/>
  <c r="G13" i="27"/>
  <c r="D13" i="27"/>
  <c r="G12" i="27"/>
  <c r="D12" i="27"/>
  <c r="G10" i="27"/>
  <c r="D10" i="27"/>
  <c r="G9" i="27"/>
  <c r="D9" i="27"/>
  <c r="G25" i="26"/>
  <c r="G26" i="26"/>
  <c r="G19" i="26"/>
  <c r="D25" i="26"/>
  <c r="D26" i="26"/>
  <c r="D19" i="26"/>
  <c r="G56" i="26"/>
  <c r="G55" i="26"/>
  <c r="G53" i="26"/>
  <c r="G52" i="26"/>
  <c r="G50" i="26"/>
  <c r="G49" i="26"/>
  <c r="G47" i="26"/>
  <c r="G46" i="26"/>
  <c r="G44" i="26"/>
  <c r="G43" i="26"/>
  <c r="G41" i="26"/>
  <c r="G40" i="26"/>
  <c r="G38" i="26"/>
  <c r="G37" i="26"/>
  <c r="G35" i="26"/>
  <c r="G34" i="26"/>
  <c r="G32" i="26"/>
  <c r="G31" i="26"/>
  <c r="G29" i="26"/>
  <c r="G28" i="26"/>
  <c r="G24" i="26"/>
  <c r="D24" i="26"/>
  <c r="G22" i="26"/>
  <c r="D22" i="26"/>
  <c r="G21" i="26"/>
  <c r="D21" i="26"/>
  <c r="G18" i="26"/>
  <c r="D18" i="26"/>
  <c r="G16" i="26"/>
  <c r="D16" i="26"/>
  <c r="G15" i="26"/>
  <c r="D15" i="26"/>
  <c r="G13" i="26"/>
  <c r="D13" i="26"/>
  <c r="G12" i="26"/>
  <c r="D12" i="26"/>
  <c r="G10" i="26"/>
  <c r="D10" i="26"/>
  <c r="G9" i="26"/>
  <c r="D9" i="26"/>
  <c r="G25" i="25"/>
  <c r="G26" i="25"/>
  <c r="G19" i="25"/>
  <c r="D25" i="25"/>
  <c r="D26" i="25"/>
  <c r="D19" i="25"/>
  <c r="G56" i="25"/>
  <c r="G55" i="25"/>
  <c r="G53" i="25"/>
  <c r="G52" i="25"/>
  <c r="G50" i="25"/>
  <c r="G49" i="25"/>
  <c r="G47" i="25"/>
  <c r="G46" i="25"/>
  <c r="G44" i="25"/>
  <c r="G43" i="25"/>
  <c r="G41" i="25"/>
  <c r="G40" i="25"/>
  <c r="G38" i="25"/>
  <c r="G37" i="25"/>
  <c r="G35" i="25"/>
  <c r="G34" i="25"/>
  <c r="G32" i="25"/>
  <c r="G31" i="25"/>
  <c r="G29" i="25"/>
  <c r="G28" i="25"/>
  <c r="G24" i="25"/>
  <c r="D24" i="25"/>
  <c r="G22" i="25"/>
  <c r="D22" i="25"/>
  <c r="G21" i="25"/>
  <c r="D21" i="25"/>
  <c r="G18" i="25"/>
  <c r="D18" i="25"/>
  <c r="G16" i="25"/>
  <c r="D16" i="25"/>
  <c r="G15" i="25"/>
  <c r="D15" i="25"/>
  <c r="G13" i="25"/>
  <c r="D13" i="25"/>
  <c r="G12" i="25"/>
  <c r="D12" i="25"/>
  <c r="G10" i="25"/>
  <c r="D10" i="25"/>
  <c r="G9" i="25"/>
  <c r="D9" i="25"/>
  <c r="G25" i="24"/>
  <c r="G26" i="24"/>
  <c r="G19" i="24"/>
  <c r="D25" i="24"/>
  <c r="D26" i="24"/>
  <c r="D19" i="24"/>
  <c r="G56" i="24"/>
  <c r="G55" i="24"/>
  <c r="G53" i="24"/>
  <c r="G52" i="24"/>
  <c r="G50" i="24"/>
  <c r="G49" i="24"/>
  <c r="G47" i="24"/>
  <c r="G46" i="24"/>
  <c r="G44" i="24"/>
  <c r="G43" i="24"/>
  <c r="G41" i="24"/>
  <c r="G40" i="24"/>
  <c r="G38" i="24"/>
  <c r="G37" i="24"/>
  <c r="G35" i="24"/>
  <c r="G34" i="24"/>
  <c r="G32" i="24"/>
  <c r="G31" i="24"/>
  <c r="G29" i="24"/>
  <c r="G28" i="24"/>
  <c r="G24" i="24"/>
  <c r="D24" i="24"/>
  <c r="G22" i="24"/>
  <c r="D22" i="24"/>
  <c r="G21" i="24"/>
  <c r="D21" i="24"/>
  <c r="G18" i="24"/>
  <c r="D18" i="24"/>
  <c r="G16" i="24"/>
  <c r="D16" i="24"/>
  <c r="G15" i="24"/>
  <c r="D15" i="24"/>
  <c r="G13" i="24"/>
  <c r="D13" i="24"/>
  <c r="G12" i="24"/>
  <c r="D12" i="24"/>
  <c r="G10" i="24"/>
  <c r="D10" i="24"/>
  <c r="G9" i="24"/>
  <c r="D9" i="24"/>
  <c r="G19" i="23"/>
  <c r="D19" i="23"/>
  <c r="G57" i="23"/>
  <c r="D57" i="23"/>
  <c r="G25" i="23"/>
  <c r="G26" i="23"/>
  <c r="D25" i="23"/>
  <c r="D26" i="23"/>
  <c r="G58" i="23"/>
  <c r="D58" i="23"/>
  <c r="G56" i="23"/>
  <c r="G55" i="23"/>
  <c r="G54" i="23"/>
  <c r="G53" i="23"/>
  <c r="G52" i="23"/>
  <c r="G50" i="23"/>
  <c r="G49" i="23"/>
  <c r="G48" i="23"/>
  <c r="G47" i="23"/>
  <c r="G46" i="23"/>
  <c r="G44" i="23"/>
  <c r="G43" i="23"/>
  <c r="G42" i="23"/>
  <c r="G41" i="23"/>
  <c r="G40" i="23"/>
  <c r="G38" i="23"/>
  <c r="G37" i="23"/>
  <c r="G36" i="23"/>
  <c r="G35" i="23"/>
  <c r="G34" i="23"/>
  <c r="G32" i="23"/>
  <c r="G31" i="23"/>
  <c r="G30" i="23"/>
  <c r="G29" i="23"/>
  <c r="G28" i="23"/>
  <c r="G24" i="23"/>
  <c r="D24" i="23"/>
  <c r="G23" i="23"/>
  <c r="D23" i="23"/>
  <c r="G22" i="23"/>
  <c r="D22" i="23"/>
  <c r="G21" i="23"/>
  <c r="D21" i="23"/>
  <c r="G18" i="23"/>
  <c r="D18" i="23"/>
  <c r="G17" i="23"/>
  <c r="D17" i="23"/>
  <c r="G16" i="23"/>
  <c r="D16" i="23"/>
  <c r="G15" i="23"/>
  <c r="D15" i="23"/>
  <c r="G13" i="23"/>
  <c r="D13" i="23"/>
  <c r="G12" i="23"/>
  <c r="D12" i="23"/>
  <c r="G11" i="23"/>
  <c r="D11" i="23"/>
  <c r="G10" i="23"/>
  <c r="D10" i="23"/>
  <c r="G9" i="23"/>
  <c r="D9" i="23"/>
</calcChain>
</file>

<file path=xl/sharedStrings.xml><?xml version="1.0" encoding="utf-8"?>
<sst xmlns="http://schemas.openxmlformats.org/spreadsheetml/2006/main" count="3484" uniqueCount="228">
  <si>
    <t>S.05.01.01</t>
  </si>
  <si>
    <t>Obdobie</t>
  </si>
  <si>
    <t>Premiums, claims and expenses by line of business</t>
  </si>
  <si>
    <r>
      <t>Poistné</t>
    </r>
    <r>
      <rPr>
        <b/>
        <sz val="11"/>
        <color rgb="FF4D5156"/>
        <rFont val="Arial"/>
        <family val="2"/>
        <charset val="238"/>
      </rPr>
      <t>, poistné plnenia a náklady podľa skupiny činnosti</t>
    </r>
  </si>
  <si>
    <t xml:space="preserve">Non-Life </t>
  </si>
  <si>
    <t>Neživotné poistenie</t>
  </si>
  <si>
    <t>Total</t>
  </si>
  <si>
    <t>Spolu</t>
  </si>
  <si>
    <t>Spolu poisťovne a pobočky poisťovní z iných členských štátov</t>
  </si>
  <si>
    <t xml:space="preserve">Spolu poisťovne </t>
  </si>
  <si>
    <t>Spolu pobočky poisťovní z iných členských štátov</t>
  </si>
  <si>
    <r>
      <t xml:space="preserve">Spolu členovia SLASPO </t>
    </r>
    <r>
      <rPr>
        <b/>
        <vertAlign val="superscript"/>
        <sz val="11"/>
        <color rgb="FF000000"/>
        <rFont val="Calibri"/>
        <family val="2"/>
        <charset val="238"/>
      </rPr>
      <t>1)</t>
    </r>
  </si>
  <si>
    <t>Allianz - Slovenská poisťovňa, a. s.</t>
  </si>
  <si>
    <t>BNP Paribas Cardif Poisťovňa, a. s.</t>
  </si>
  <si>
    <t>ČSOB Poisťovňa, a. s.</t>
  </si>
  <si>
    <t>Komunálna poisťovňa a. s., Vienna Insurance Group</t>
  </si>
  <si>
    <t>KOOPERATIVA poisťovňa, a. s., Vienna Insurance Group</t>
  </si>
  <si>
    <t>NN Životná poisťovňa, a. s.</t>
  </si>
  <si>
    <t>Union poisťovňa, a. s.</t>
  </si>
  <si>
    <t>Wüstenrot poisťovňa, a. s.</t>
  </si>
  <si>
    <t>Colonnade Insurance S.A., pobočka poisťovne z iného členského štátu</t>
  </si>
  <si>
    <t xml:space="preserve">Generali Poisťovňa, pobočka poisťovne z iného členského štátu </t>
  </si>
  <si>
    <t>MetLife Europe d. a. c., pobočka poisťovne z iného členského štátu</t>
  </si>
  <si>
    <t xml:space="preserve">UNIQA pojišťovna, a.s., pobočka poisťovne z iného členského štátu </t>
  </si>
  <si>
    <t xml:space="preserve">Slovenská kancelária poisťovateľov </t>
  </si>
  <si>
    <t>C0200</t>
  </si>
  <si>
    <t>Premiums written</t>
  </si>
  <si>
    <t>Predpísané poistné</t>
  </si>
  <si>
    <t>Gross - Direct Business</t>
  </si>
  <si>
    <t>   Brutto – priama činnosť</t>
  </si>
  <si>
    <t>R0110</t>
  </si>
  <si>
    <t>Gross - Proportional reinsurance accepted</t>
  </si>
  <si>
    <t xml:space="preserve">   Brutto – Prijaté proporcionálne zaistenie </t>
  </si>
  <si>
    <t>R0120</t>
  </si>
  <si>
    <t>Gross - Non-proportional reinsurance accepted</t>
  </si>
  <si>
    <t xml:space="preserve">   Brutto – Prijaté neproporcionálne zaistenie </t>
  </si>
  <si>
    <t>R0130</t>
  </si>
  <si>
    <t>Reinsurers' share</t>
  </si>
  <si>
    <t>   Podiel zaisťovateľov</t>
  </si>
  <si>
    <t>R0140</t>
  </si>
  <si>
    <t>Net</t>
  </si>
  <si>
    <t>   Netto</t>
  </si>
  <si>
    <t>R0200</t>
  </si>
  <si>
    <t>Premiums earned</t>
  </si>
  <si>
    <t>Zaslúžené poistné</t>
  </si>
  <si>
    <t>R0210</t>
  </si>
  <si>
    <t>R0220</t>
  </si>
  <si>
    <t>R0230</t>
  </si>
  <si>
    <t>R0240</t>
  </si>
  <si>
    <t>R0300</t>
  </si>
  <si>
    <t>Claims incurred</t>
  </si>
  <si>
    <t>Náklady na poistné plnenia (vzniknuté)</t>
  </si>
  <si>
    <t>R0310</t>
  </si>
  <si>
    <t>R0320</t>
  </si>
  <si>
    <t>R0330</t>
  </si>
  <si>
    <t>R0340</t>
  </si>
  <si>
    <t>R0400</t>
  </si>
  <si>
    <t>Expenses incurred</t>
  </si>
  <si>
    <t>Vzniknuté náklady</t>
  </si>
  <si>
    <t>R0550</t>
  </si>
  <si>
    <t>Administrative expenses</t>
  </si>
  <si>
    <t>   Administratívne náklady</t>
  </si>
  <si>
    <t>     Brutto – priama činnosť</t>
  </si>
  <si>
    <t>R0610</t>
  </si>
  <si>
    <t xml:space="preserve">     Brutto – Prijaté proporcionálne zaistenie </t>
  </si>
  <si>
    <t>R0620</t>
  </si>
  <si>
    <t xml:space="preserve">     Brutto – Prijaté neproporcionálne zaistenie </t>
  </si>
  <si>
    <t>R0630</t>
  </si>
  <si>
    <t>     Podiel zaisťovateľov</t>
  </si>
  <si>
    <t>R0640</t>
  </si>
  <si>
    <t>     Netto</t>
  </si>
  <si>
    <t>R0700</t>
  </si>
  <si>
    <t>Investment management expenses</t>
  </si>
  <si>
    <t>   Náklady na správu investícií</t>
  </si>
  <si>
    <t>R0710</t>
  </si>
  <si>
    <t>R0720</t>
  </si>
  <si>
    <t>R0730</t>
  </si>
  <si>
    <t>R0740</t>
  </si>
  <si>
    <t>R0800</t>
  </si>
  <si>
    <t>Claims management expenses</t>
  </si>
  <si>
    <t>   Náklady na likvidáciu poistných udalostí</t>
  </si>
  <si>
    <t>R0810</t>
  </si>
  <si>
    <t>R0820</t>
  </si>
  <si>
    <t>R0830</t>
  </si>
  <si>
    <t>R0840</t>
  </si>
  <si>
    <t>R0900</t>
  </si>
  <si>
    <t>Acquisition expenses</t>
  </si>
  <si>
    <t>   Náklady na obstaranie</t>
  </si>
  <si>
    <t>R0910</t>
  </si>
  <si>
    <t>R0920</t>
  </si>
  <si>
    <t>R0930</t>
  </si>
  <si>
    <t>R0940</t>
  </si>
  <si>
    <t>R1000</t>
  </si>
  <si>
    <t>Overhead expenses</t>
  </si>
  <si>
    <t>   Režijné náklady</t>
  </si>
  <si>
    <t>R1010</t>
  </si>
  <si>
    <t>R1020</t>
  </si>
  <si>
    <t>R1030</t>
  </si>
  <si>
    <t>R1040</t>
  </si>
  <si>
    <t>R1100</t>
  </si>
  <si>
    <t>Balance - other technical expenses/income</t>
  </si>
  <si>
    <t>Ostatné technické náklady a výnosy</t>
  </si>
  <si>
    <t>R1210</t>
  </si>
  <si>
    <t>Total expenses</t>
  </si>
  <si>
    <t>Náklady celkom</t>
  </si>
  <si>
    <t>R1300</t>
  </si>
  <si>
    <t>Zdrojové údaje:</t>
  </si>
  <si>
    <t xml:space="preserve">Koncoročný výkaz  S.05.01 </t>
  </si>
  <si>
    <t>stĺpec  C0200</t>
  </si>
  <si>
    <t xml:space="preserve">1) V súčte za členov SLASPO sú zahrnuté údaje v rozsahu, ktorý členovia poslali SLASPO </t>
  </si>
  <si>
    <t xml:space="preserve">Life </t>
  </si>
  <si>
    <t>Životné poistenie</t>
  </si>
  <si>
    <t>C0300</t>
  </si>
  <si>
    <t>Gross</t>
  </si>
  <si>
    <t>  Brutto</t>
  </si>
  <si>
    <t>R1410</t>
  </si>
  <si>
    <t>R1420</t>
  </si>
  <si>
    <t>R1500</t>
  </si>
  <si>
    <t>R1510</t>
  </si>
  <si>
    <t>R1520</t>
  </si>
  <si>
    <t>R1600</t>
  </si>
  <si>
    <t>R1610</t>
  </si>
  <si>
    <t>R1620</t>
  </si>
  <si>
    <t>R1700</t>
  </si>
  <si>
    <t>R1900</t>
  </si>
  <si>
    <t>    Brutto</t>
  </si>
  <si>
    <t>R1910</t>
  </si>
  <si>
    <t>R1920</t>
  </si>
  <si>
    <t>R2000</t>
  </si>
  <si>
    <t>R2010</t>
  </si>
  <si>
    <t>R2020</t>
  </si>
  <si>
    <t>R2100</t>
  </si>
  <si>
    <t>R2110</t>
  </si>
  <si>
    <t>R2120</t>
  </si>
  <si>
    <t>R2200</t>
  </si>
  <si>
    <t>R2210</t>
  </si>
  <si>
    <t>R2220</t>
  </si>
  <si>
    <t>R2300</t>
  </si>
  <si>
    <t>R2310</t>
  </si>
  <si>
    <t>R2320</t>
  </si>
  <si>
    <t>R2400</t>
  </si>
  <si>
    <t>R2510</t>
  </si>
  <si>
    <t>R2600</t>
  </si>
  <si>
    <t>Total amount of surrenders</t>
  </si>
  <si>
    <t>Celková výška odkupov</t>
  </si>
  <si>
    <t>R2700</t>
  </si>
  <si>
    <t>stĺpec  C0300</t>
  </si>
  <si>
    <t>Medical expense insurance</t>
  </si>
  <si>
    <t>Poistenie liečebných nákladov</t>
  </si>
  <si>
    <t>C0010</t>
  </si>
  <si>
    <t>stĺpec  C0010</t>
  </si>
  <si>
    <t>Income protection insurance</t>
  </si>
  <si>
    <t>Poistenie zabezpečenia príjmu</t>
  </si>
  <si>
    <t>C0020</t>
  </si>
  <si>
    <t>stĺpec  C0020</t>
  </si>
  <si>
    <t>Workers' compensation insurance</t>
  </si>
  <si>
    <t>Poistenie odškodnenia pracovníkov</t>
  </si>
  <si>
    <t>C0030</t>
  </si>
  <si>
    <t>stĺpec  C0030</t>
  </si>
  <si>
    <t>Motor vehicle liability insurance</t>
  </si>
  <si>
    <t>Poistenie zodpovednosti za škodu spôsobenú prevádzkou motorového vozidla</t>
  </si>
  <si>
    <t>C0040</t>
  </si>
  <si>
    <t>stĺpec  C0040</t>
  </si>
  <si>
    <t>Other motor insurance</t>
  </si>
  <si>
    <t>Ostatné poistenie motorových vozidiel</t>
  </si>
  <si>
    <t>C0050</t>
  </si>
  <si>
    <t>stĺpec  C0050</t>
  </si>
  <si>
    <t>Marine, aviation and transport insurance</t>
  </si>
  <si>
    <t>Námorné, letecké a dopravné poistenie</t>
  </si>
  <si>
    <t>C0060</t>
  </si>
  <si>
    <t>stĺpec  C0060</t>
  </si>
  <si>
    <t>Fire and other damage to property insurance</t>
  </si>
  <si>
    <t>Poistenie proti požiaru a iným majetkovým škodám</t>
  </si>
  <si>
    <t>C0070</t>
  </si>
  <si>
    <t>stĺpec  C0070</t>
  </si>
  <si>
    <t>General liability insurance</t>
  </si>
  <si>
    <t>Poistenie všeobecnej zodpovednosti</t>
  </si>
  <si>
    <t>C0080</t>
  </si>
  <si>
    <t>stĺpec  C0080</t>
  </si>
  <si>
    <t>Credit and suretyship insurance</t>
  </si>
  <si>
    <t>Poistenie úveru a kaucie</t>
  </si>
  <si>
    <t>C0090</t>
  </si>
  <si>
    <t>stĺpec  C0090</t>
  </si>
  <si>
    <t>Legal expenses insurance</t>
  </si>
  <si>
    <t>Poistenie právnej ochrany</t>
  </si>
  <si>
    <t>C0100</t>
  </si>
  <si>
    <t>stĺpec  C0100</t>
  </si>
  <si>
    <t>Assistance</t>
  </si>
  <si>
    <t>Asistenčné služby</t>
  </si>
  <si>
    <t>C0110</t>
  </si>
  <si>
    <t>stĺpec  C0110</t>
  </si>
  <si>
    <t>Miscellaneous financial loss</t>
  </si>
  <si>
    <t>Rôzne finančné straty</t>
  </si>
  <si>
    <t>C0120</t>
  </si>
  <si>
    <t>stĺpec  C0120</t>
  </si>
  <si>
    <t>Health insurance</t>
  </si>
  <si>
    <t>Zdravotné poistenie</t>
  </si>
  <si>
    <t>C0210</t>
  </si>
  <si>
    <t>stĺpec  C0210</t>
  </si>
  <si>
    <t>Insurance with profit participation</t>
  </si>
  <si>
    <t>Poistenie s podielom na zisku</t>
  </si>
  <si>
    <t>C0220</t>
  </si>
  <si>
    <t>stĺpec  C0220</t>
  </si>
  <si>
    <t>Index-linked and unit-linked insurance</t>
  </si>
  <si>
    <t>Index-linked a unit-linked poistenie</t>
  </si>
  <si>
    <t>C0230</t>
  </si>
  <si>
    <t>stĺpec  C0230</t>
  </si>
  <si>
    <t>Other life insurance</t>
  </si>
  <si>
    <t>Ostatné životné poistenie</t>
  </si>
  <si>
    <t>C0240</t>
  </si>
  <si>
    <t>stĺpec  C0240</t>
  </si>
  <si>
    <t>Annuities stemming from non-life insurance contracts and relating to health insurance obligations</t>
  </si>
  <si>
    <t>Anuity vyplývajúce z poistných zmlúv o neživotnom poistení a súvisiace so záväzkami vyplývajúcimi zo zdravotného poistenia</t>
  </si>
  <si>
    <t>C0250</t>
  </si>
  <si>
    <t>stĺpec  C0250</t>
  </si>
  <si>
    <t>Annuities stemming from non-life insurance contracts and relating to insurance obligations other than health insurance obligations</t>
  </si>
  <si>
    <t>Anuity vyplývajúce z poistných zmlúv o neživotnom poistení a súvisiace s poistnými záväzkami okrem záväzkov vyplývajúcich zo zdravotného poistenia</t>
  </si>
  <si>
    <t>C0260</t>
  </si>
  <si>
    <t>stĺpec  C0260</t>
  </si>
  <si>
    <t>Health reinsurance</t>
  </si>
  <si>
    <t>Zdravotné zaistenie</t>
  </si>
  <si>
    <t>C0270</t>
  </si>
  <si>
    <t>Life reinsurance</t>
  </si>
  <si>
    <t>Životné zaistenie</t>
  </si>
  <si>
    <t>C0280</t>
  </si>
  <si>
    <t>2)SKP a  Pobočky poisťovní z iných členkých štátov nezostavujú výkaz v plnom rozsahu (väčšinou nemajú vyplnené riadky R0610-R1100)</t>
  </si>
  <si>
    <t>2)SKP a  Pobočky poisťovní z iných členkých štátov nezostavujú výkaz v plnom rozsahu (väčšinou nemajú vyplnené riadky R1910-R2400)</t>
  </si>
  <si>
    <t>YOUPLUS Životná poisťovňa, pobočka poisťovne z iného členského štátu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</si>
</sst>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4D5156"/>
      <name val="Arial"/>
      <family val="2"/>
      <charset val="238"/>
    </font>
    <font>
      <sz val="11"/>
      <color rgb="FF000000"/>
      <name val="Calibri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vertAlign val="superscript"/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rgb="FF0070C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0" fontId="4" fillId="0" borderId="0"/>
    <xf numFmtId="0" fontId="6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4" fillId="3" borderId="0" applyNumberFormat="0" applyFont="0" applyFill="0" applyBorder="0" applyAlignment="0" applyProtection="0"/>
  </cellStyleXfs>
  <cellXfs count="39">
    <xf numFmtId="0" fontId="0" fillId="0" borderId="0" xfId="0"/>
    <xf numFmtId="0" fontId="5" fillId="0" borderId="0" xfId="1" applyFont="1"/>
    <xf numFmtId="14" fontId="7" fillId="2" borderId="0" xfId="2" applyNumberFormat="1" applyFont="1" applyFill="1"/>
    <xf numFmtId="14" fontId="8" fillId="0" borderId="0" xfId="2" applyNumberFormat="1" applyFont="1" applyFill="1"/>
    <xf numFmtId="0" fontId="9" fillId="0" borderId="0" xfId="3" applyFont="1" applyAlignment="1">
      <alignment wrapText="1"/>
    </xf>
    <xf numFmtId="0" fontId="1" fillId="0" borderId="0" xfId="3" applyFont="1"/>
    <xf numFmtId="0" fontId="9" fillId="0" borderId="0" xfId="3" applyFont="1"/>
    <xf numFmtId="0" fontId="10" fillId="0" borderId="0" xfId="1" applyFont="1" applyAlignment="1">
      <alignment horizontal="left" vertical="center"/>
    </xf>
    <xf numFmtId="0" fontId="2" fillId="0" borderId="0" xfId="3" applyFont="1"/>
    <xf numFmtId="0" fontId="10" fillId="0" borderId="0" xfId="3" applyFont="1" applyAlignment="1">
      <alignment horizontal="left" vertical="center"/>
    </xf>
    <xf numFmtId="0" fontId="3" fillId="0" borderId="0" xfId="3" applyFont="1"/>
    <xf numFmtId="0" fontId="10" fillId="0" borderId="0" xfId="3" applyFont="1"/>
    <xf numFmtId="0" fontId="13" fillId="0" borderId="1" xfId="4" applyFont="1" applyBorder="1" applyAlignment="1">
      <alignment vertical="center" wrapText="1"/>
    </xf>
    <xf numFmtId="0" fontId="13" fillId="0" borderId="1" xfId="5" applyFont="1" applyBorder="1" applyAlignment="1">
      <alignment vertical="center" wrapText="1"/>
    </xf>
    <xf numFmtId="0" fontId="17" fillId="0" borderId="1" xfId="6" applyFont="1" applyBorder="1" applyAlignment="1">
      <alignment vertical="center" wrapText="1"/>
    </xf>
    <xf numFmtId="0" fontId="10" fillId="2" borderId="1" xfId="6" applyFont="1" applyFill="1" applyBorder="1" applyAlignment="1">
      <alignment vertical="center" wrapText="1"/>
    </xf>
    <xf numFmtId="0" fontId="17" fillId="2" borderId="1" xfId="6" applyFont="1" applyFill="1" applyBorder="1" applyAlignment="1">
      <alignment vertical="center" wrapText="1"/>
    </xf>
    <xf numFmtId="0" fontId="9" fillId="0" borderId="2" xfId="3" quotePrefix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left" wrapText="1"/>
    </xf>
    <xf numFmtId="0" fontId="9" fillId="0" borderId="1" xfId="1" applyFont="1" applyBorder="1" applyAlignment="1">
      <alignment horizontal="center" vertical="center" wrapText="1"/>
    </xf>
    <xf numFmtId="0" fontId="9" fillId="4" borderId="1" xfId="7" applyFont="1" applyFill="1" applyBorder="1"/>
    <xf numFmtId="0" fontId="9" fillId="0" borderId="1" xfId="1" applyFont="1" applyBorder="1" applyAlignment="1">
      <alignment horizontal="left" wrapText="1" indent="1"/>
    </xf>
    <xf numFmtId="164" fontId="9" fillId="0" borderId="1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left" wrapText="1" indent="2"/>
    </xf>
    <xf numFmtId="0" fontId="10" fillId="0" borderId="1" xfId="1" applyFont="1" applyBorder="1" applyAlignment="1">
      <alignment horizontal="left" wrapText="1" indent="1"/>
    </xf>
    <xf numFmtId="0" fontId="9" fillId="0" borderId="1" xfId="1" applyFont="1" applyBorder="1" applyAlignment="1">
      <alignment horizontal="left" wrapText="1" indent="2"/>
    </xf>
    <xf numFmtId="0" fontId="9" fillId="2" borderId="1" xfId="7" applyFont="1" applyFill="1" applyBorder="1"/>
    <xf numFmtId="0" fontId="9" fillId="0" borderId="0" xfId="3" applyFont="1" applyAlignment="1">
      <alignment horizontal="center"/>
    </xf>
    <xf numFmtId="0" fontId="14" fillId="0" borderId="0" xfId="4" applyFont="1"/>
    <xf numFmtId="0" fontId="14" fillId="0" borderId="0" xfId="4" applyFont="1" applyAlignment="1">
      <alignment horizontal="left" vertical="center"/>
    </xf>
    <xf numFmtId="0" fontId="12" fillId="0" borderId="0" xfId="4"/>
    <xf numFmtId="0" fontId="14" fillId="0" borderId="0" xfId="5"/>
    <xf numFmtId="0" fontId="9" fillId="0" borderId="1" xfId="3" quotePrefix="1" applyFont="1" applyBorder="1" applyAlignment="1">
      <alignment horizontal="center" vertical="center" wrapText="1"/>
    </xf>
    <xf numFmtId="0" fontId="9" fillId="0" borderId="0" xfId="3" applyFont="1" applyAlignment="1">
      <alignment horizontal="center" vertical="center" wrapText="1"/>
    </xf>
    <xf numFmtId="0" fontId="10" fillId="0" borderId="0" xfId="1" applyFont="1" applyAlignment="1">
      <alignment horizontal="left" wrapText="1"/>
    </xf>
    <xf numFmtId="0" fontId="9" fillId="0" borderId="0" xfId="1" applyFont="1" applyAlignment="1">
      <alignment horizontal="center" vertical="center" wrapText="1"/>
    </xf>
    <xf numFmtId="0" fontId="18" fillId="0" borderId="0" xfId="3" applyFont="1"/>
    <xf numFmtId="14" fontId="8" fillId="2" borderId="0" xfId="2" applyNumberFormat="1" applyFont="1" applyFill="1"/>
    <xf numFmtId="0" fontId="10" fillId="0" borderId="0" xfId="3" applyFont="1" applyAlignment="1">
      <alignment wrapText="1"/>
    </xf>
  </cellXfs>
  <cellStyles count="8">
    <cellStyle name="=D:\WINNT\SYSTEM32\COMMAND.COM" xfId="6" xr:uid="{462E3526-B611-46EC-9902-EF0496254C81}"/>
    <cellStyle name="DPM_CellCode" xfId="7" xr:uid="{776229D4-695E-4449-A9E1-D0D4D6029781}"/>
    <cellStyle name="Hypertextové prepojenie" xfId="2" builtinId="8"/>
    <cellStyle name="Normálna" xfId="0" builtinId="0"/>
    <cellStyle name="Normálna 3" xfId="1" xr:uid="{8E142213-1C04-4368-BC91-C11236C8C4F8}"/>
    <cellStyle name="Normálne 4 2" xfId="5" xr:uid="{DC46BF95-78AF-4703-B1F4-ED2A24A3D4F0}"/>
    <cellStyle name="Normálne 4 4" xfId="4" xr:uid="{EA464FE5-3663-4E83-8EB5-6C78425C2C04}"/>
    <cellStyle name="Normalny 2" xfId="3" xr:uid="{1D298509-09AF-4EF3-82EA-3097CEF1FC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3B2F4-67C1-4504-AC00-0A0BD793696D}">
  <sheetPr>
    <tabColor rgb="FFFFC000"/>
  </sheetPr>
  <dimension ref="A1:U77"/>
  <sheetViews>
    <sheetView showGridLines="0" topLeftCell="D1" zoomScaleNormal="100" zoomScaleSheetLayoutView="40" workbookViewId="0">
      <selection activeCell="T6" sqref="T6"/>
    </sheetView>
  </sheetViews>
  <sheetFormatPr defaultColWidth="11.44140625" defaultRowHeight="14.4" x14ac:dyDescent="0.3"/>
  <cols>
    <col min="1" max="2" width="48.5546875" style="6" customWidth="1"/>
    <col min="3" max="3" width="10.77734375" style="6" bestFit="1" customWidth="1"/>
    <col min="4" max="4" width="20.77734375" style="6" customWidth="1"/>
    <col min="5" max="6" width="20.77734375" style="4" customWidth="1"/>
    <col min="7" max="7" width="22.77734375" style="5" customWidth="1"/>
    <col min="8" max="8" width="20.77734375" style="5" customWidth="1"/>
    <col min="9" max="21" width="20.77734375" style="6" customWidth="1"/>
    <col min="22" max="16384" width="11.44140625" style="6"/>
  </cols>
  <sheetData>
    <row r="1" spans="1:21" x14ac:dyDescent="0.3">
      <c r="A1" s="1" t="s">
        <v>0</v>
      </c>
      <c r="B1" s="1" t="s">
        <v>1</v>
      </c>
      <c r="C1" s="2">
        <v>45291</v>
      </c>
      <c r="D1" s="3"/>
    </row>
    <row r="2" spans="1:21" x14ac:dyDescent="0.3">
      <c r="A2" s="7" t="s">
        <v>2</v>
      </c>
      <c r="B2" s="7" t="s">
        <v>3</v>
      </c>
      <c r="C2" s="8"/>
      <c r="D2" s="8"/>
    </row>
    <row r="3" spans="1:21" x14ac:dyDescent="0.3">
      <c r="A3" s="9"/>
      <c r="B3" s="9"/>
      <c r="C3" s="8"/>
      <c r="D3" s="8"/>
    </row>
    <row r="4" spans="1:21" x14ac:dyDescent="0.3">
      <c r="A4" s="7" t="s">
        <v>4</v>
      </c>
      <c r="B4" s="7" t="s">
        <v>5</v>
      </c>
      <c r="C4" s="8"/>
      <c r="D4" s="8"/>
    </row>
    <row r="5" spans="1:21" x14ac:dyDescent="0.3">
      <c r="A5" s="10" t="s">
        <v>6</v>
      </c>
      <c r="B5" s="10" t="s">
        <v>7</v>
      </c>
      <c r="C5" s="8"/>
      <c r="D5" s="8"/>
    </row>
    <row r="6" spans="1:21" s="11" customFormat="1" ht="57.6" x14ac:dyDescent="0.3">
      <c r="D6" s="12" t="s">
        <v>8</v>
      </c>
      <c r="E6" s="12" t="s">
        <v>9</v>
      </c>
      <c r="F6" s="12" t="s">
        <v>10</v>
      </c>
      <c r="G6" s="13" t="s">
        <v>11</v>
      </c>
      <c r="H6" s="14" t="s">
        <v>12</v>
      </c>
      <c r="I6" s="14" t="s">
        <v>13</v>
      </c>
      <c r="J6" s="14" t="s">
        <v>14</v>
      </c>
      <c r="K6" s="14" t="s">
        <v>15</v>
      </c>
      <c r="L6" s="14" t="s">
        <v>16</v>
      </c>
      <c r="M6" s="14" t="s">
        <v>17</v>
      </c>
      <c r="N6" s="14" t="s">
        <v>18</v>
      </c>
      <c r="O6" s="14" t="s">
        <v>19</v>
      </c>
      <c r="P6" s="15" t="s">
        <v>20</v>
      </c>
      <c r="Q6" s="16" t="s">
        <v>21</v>
      </c>
      <c r="R6" s="14" t="s">
        <v>22</v>
      </c>
      <c r="S6" s="14" t="s">
        <v>23</v>
      </c>
      <c r="T6" s="14" t="s">
        <v>227</v>
      </c>
      <c r="U6" s="16" t="s">
        <v>24</v>
      </c>
    </row>
    <row r="7" spans="1:21" x14ac:dyDescent="0.3">
      <c r="D7" s="17" t="s">
        <v>25</v>
      </c>
      <c r="E7" s="17" t="s">
        <v>25</v>
      </c>
      <c r="F7" s="17" t="s">
        <v>25</v>
      </c>
      <c r="G7" s="17" t="s">
        <v>25</v>
      </c>
      <c r="H7" s="17" t="s">
        <v>25</v>
      </c>
      <c r="I7" s="17" t="s">
        <v>25</v>
      </c>
      <c r="J7" s="17" t="s">
        <v>25</v>
      </c>
      <c r="K7" s="17" t="s">
        <v>25</v>
      </c>
      <c r="L7" s="17" t="s">
        <v>25</v>
      </c>
      <c r="M7" s="17" t="s">
        <v>25</v>
      </c>
      <c r="N7" s="17" t="s">
        <v>25</v>
      </c>
      <c r="O7" s="17" t="s">
        <v>25</v>
      </c>
      <c r="P7" s="17" t="s">
        <v>25</v>
      </c>
      <c r="Q7" s="17" t="s">
        <v>25</v>
      </c>
      <c r="R7" s="17" t="s">
        <v>25</v>
      </c>
      <c r="S7" s="17" t="s">
        <v>25</v>
      </c>
      <c r="T7" s="17" t="s">
        <v>25</v>
      </c>
      <c r="U7" s="17" t="s">
        <v>25</v>
      </c>
    </row>
    <row r="8" spans="1:21" x14ac:dyDescent="0.3">
      <c r="A8" s="18" t="s">
        <v>26</v>
      </c>
      <c r="B8" s="18" t="s">
        <v>27</v>
      </c>
      <c r="C8" s="19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</row>
    <row r="9" spans="1:21" x14ac:dyDescent="0.3">
      <c r="A9" s="21" t="s">
        <v>28</v>
      </c>
      <c r="B9" s="21" t="s">
        <v>29</v>
      </c>
      <c r="C9" s="19" t="s">
        <v>30</v>
      </c>
      <c r="D9" s="22">
        <f>SUM(E9,F9)</f>
        <v>1715111998.9299998</v>
      </c>
      <c r="E9" s="22">
        <v>1150675414.51</v>
      </c>
      <c r="F9" s="22">
        <v>564436584.41999996</v>
      </c>
      <c r="G9" s="22">
        <f>SUM(H9:U9)</f>
        <v>1632269626.5414529</v>
      </c>
      <c r="H9" s="22">
        <v>471972689.97000003</v>
      </c>
      <c r="I9" s="22">
        <v>11092561.369999999</v>
      </c>
      <c r="J9" s="22">
        <v>83463901</v>
      </c>
      <c r="K9" s="22">
        <v>87214923.659999996</v>
      </c>
      <c r="L9" s="22">
        <v>352460794.55000001</v>
      </c>
      <c r="M9" s="22">
        <v>26817115.690000005</v>
      </c>
      <c r="N9" s="22">
        <v>80022940.651452661</v>
      </c>
      <c r="O9" s="22">
        <v>37149715.909999996</v>
      </c>
      <c r="P9" s="22">
        <v>25338115</v>
      </c>
      <c r="Q9" s="22">
        <v>229780937.72</v>
      </c>
      <c r="R9" s="22">
        <v>33034398</v>
      </c>
      <c r="S9" s="22">
        <v>191649748.76999995</v>
      </c>
      <c r="T9" s="22">
        <v>2262684.25</v>
      </c>
      <c r="U9" s="22">
        <v>9100</v>
      </c>
    </row>
    <row r="10" spans="1:21" x14ac:dyDescent="0.3">
      <c r="A10" s="21" t="s">
        <v>31</v>
      </c>
      <c r="B10" s="21" t="s">
        <v>32</v>
      </c>
      <c r="C10" s="19" t="s">
        <v>33</v>
      </c>
      <c r="D10" s="22">
        <f t="shared" ref="D10:D13" si="0">SUM(E10,F10)</f>
        <v>58280497.710000008</v>
      </c>
      <c r="E10" s="22">
        <v>41026279.590000004</v>
      </c>
      <c r="F10" s="22">
        <v>17254218.120000001</v>
      </c>
      <c r="G10" s="22">
        <f>SUM(H10:U10)</f>
        <v>50435914.883513995</v>
      </c>
      <c r="H10" s="22">
        <v>2958975.7</v>
      </c>
      <c r="I10" s="22">
        <v>7725053.9199999999</v>
      </c>
      <c r="J10" s="22">
        <v>1614071</v>
      </c>
      <c r="K10" s="22">
        <v>1311593.75</v>
      </c>
      <c r="L10" s="22">
        <v>7222855.1699999999</v>
      </c>
      <c r="M10" s="22">
        <v>0</v>
      </c>
      <c r="N10" s="22">
        <v>20064655.423513994</v>
      </c>
      <c r="O10" s="22">
        <v>129075.05</v>
      </c>
      <c r="P10" s="22">
        <v>3190051</v>
      </c>
      <c r="Q10" s="22">
        <v>4143877.67</v>
      </c>
      <c r="R10" s="22">
        <v>0</v>
      </c>
      <c r="S10" s="22">
        <v>2075706.2</v>
      </c>
      <c r="T10" s="22">
        <v>0</v>
      </c>
      <c r="U10" s="22">
        <v>0</v>
      </c>
    </row>
    <row r="11" spans="1:21" x14ac:dyDescent="0.3">
      <c r="A11" s="21" t="s">
        <v>34</v>
      </c>
      <c r="B11" s="21" t="s">
        <v>35</v>
      </c>
      <c r="C11" s="19" t="s">
        <v>36</v>
      </c>
      <c r="D11" s="22">
        <f t="shared" si="0"/>
        <v>904386</v>
      </c>
      <c r="E11" s="22">
        <v>0</v>
      </c>
      <c r="F11" s="22">
        <v>904386</v>
      </c>
      <c r="G11" s="22">
        <f>SUM(H11:U11)</f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</row>
    <row r="12" spans="1:21" x14ac:dyDescent="0.3">
      <c r="A12" s="21" t="s">
        <v>37</v>
      </c>
      <c r="B12" s="21" t="s">
        <v>38</v>
      </c>
      <c r="C12" s="19" t="s">
        <v>39</v>
      </c>
      <c r="D12" s="22">
        <f t="shared" si="0"/>
        <v>437380075.99000001</v>
      </c>
      <c r="E12" s="22">
        <v>206819980.16999999</v>
      </c>
      <c r="F12" s="22">
        <v>230560095.81999999</v>
      </c>
      <c r="G12" s="22">
        <f>SUM(H12:U12)</f>
        <v>380919215.14498556</v>
      </c>
      <c r="H12" s="22">
        <v>38158994.950000003</v>
      </c>
      <c r="I12" s="22">
        <v>390254.06</v>
      </c>
      <c r="J12" s="22">
        <v>5716557</v>
      </c>
      <c r="K12" s="22">
        <v>21964683.75</v>
      </c>
      <c r="L12" s="22">
        <v>130394129.61</v>
      </c>
      <c r="M12" s="22">
        <v>500739.48999999993</v>
      </c>
      <c r="N12" s="22">
        <v>8291495.6149855796</v>
      </c>
      <c r="O12" s="22">
        <v>1398059.57</v>
      </c>
      <c r="P12" s="22">
        <v>5204436</v>
      </c>
      <c r="Q12" s="22">
        <v>106754448.34</v>
      </c>
      <c r="R12" s="22">
        <v>1046540</v>
      </c>
      <c r="S12" s="22">
        <v>61098876.760000005</v>
      </c>
      <c r="T12" s="22">
        <v>0</v>
      </c>
      <c r="U12" s="22">
        <v>0</v>
      </c>
    </row>
    <row r="13" spans="1:21" x14ac:dyDescent="0.3">
      <c r="A13" s="21" t="s">
        <v>40</v>
      </c>
      <c r="B13" s="21" t="s">
        <v>41</v>
      </c>
      <c r="C13" s="19" t="s">
        <v>42</v>
      </c>
      <c r="D13" s="22">
        <f t="shared" si="0"/>
        <v>1336916806.6500001</v>
      </c>
      <c r="E13" s="22">
        <v>984881713.93000019</v>
      </c>
      <c r="F13" s="22">
        <v>352035092.72000003</v>
      </c>
      <c r="G13" s="22">
        <f>SUM(H13:U13)</f>
        <v>1301777226.2799814</v>
      </c>
      <c r="H13" s="22">
        <v>436772670.72000009</v>
      </c>
      <c r="I13" s="22">
        <v>18427361.23</v>
      </c>
      <c r="J13" s="22">
        <v>79361415</v>
      </c>
      <c r="K13" s="22">
        <v>66561833.659999996</v>
      </c>
      <c r="L13" s="22">
        <v>229289520.11000001</v>
      </c>
      <c r="M13" s="22">
        <v>26316376.199999999</v>
      </c>
      <c r="N13" s="22">
        <v>91796100.459981069</v>
      </c>
      <c r="O13" s="22">
        <v>35880731.390000001</v>
      </c>
      <c r="P13" s="22">
        <v>23323730</v>
      </c>
      <c r="Q13" s="22">
        <v>127170367.05</v>
      </c>
      <c r="R13" s="22">
        <v>31987858</v>
      </c>
      <c r="S13" s="22">
        <v>132626578.20999999</v>
      </c>
      <c r="T13" s="22">
        <v>2262684.25</v>
      </c>
      <c r="U13" s="22">
        <v>0</v>
      </c>
    </row>
    <row r="14" spans="1:21" x14ac:dyDescent="0.3">
      <c r="A14" s="18" t="s">
        <v>43</v>
      </c>
      <c r="B14" s="18" t="s">
        <v>44</v>
      </c>
      <c r="C14" s="19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</row>
    <row r="15" spans="1:21" x14ac:dyDescent="0.3">
      <c r="A15" s="21" t="s">
        <v>28</v>
      </c>
      <c r="B15" s="21" t="s">
        <v>29</v>
      </c>
      <c r="C15" s="19" t="s">
        <v>45</v>
      </c>
      <c r="D15" s="22">
        <f t="shared" ref="D15:D19" si="1">SUM(E15,F15)</f>
        <v>1656099334.05</v>
      </c>
      <c r="E15" s="22">
        <v>1115760121.0599999</v>
      </c>
      <c r="F15" s="22">
        <v>540339212.99000001</v>
      </c>
      <c r="G15" s="22">
        <f>SUM(H15:U15)</f>
        <v>1580788632.3935871</v>
      </c>
      <c r="H15" s="22">
        <v>460529694.83000022</v>
      </c>
      <c r="I15" s="22">
        <v>9106148</v>
      </c>
      <c r="J15" s="22">
        <v>79966525</v>
      </c>
      <c r="K15" s="22">
        <v>84394273.549999997</v>
      </c>
      <c r="L15" s="22">
        <v>339454608.48000002</v>
      </c>
      <c r="M15" s="22">
        <v>26817115.690000005</v>
      </c>
      <c r="N15" s="22">
        <v>79089567.443586841</v>
      </c>
      <c r="O15" s="22">
        <v>35950827.869999997</v>
      </c>
      <c r="P15" s="22">
        <v>24654102</v>
      </c>
      <c r="Q15" s="22">
        <v>221338553.15000001</v>
      </c>
      <c r="R15" s="22">
        <v>33034398</v>
      </c>
      <c r="S15" s="22">
        <v>184142433.66999999</v>
      </c>
      <c r="T15" s="22">
        <v>2301284.71</v>
      </c>
      <c r="U15" s="22">
        <v>9100</v>
      </c>
    </row>
    <row r="16" spans="1:21" x14ac:dyDescent="0.3">
      <c r="A16" s="21" t="s">
        <v>31</v>
      </c>
      <c r="B16" s="21" t="s">
        <v>32</v>
      </c>
      <c r="C16" s="19" t="s">
        <v>46</v>
      </c>
      <c r="D16" s="22">
        <f t="shared" si="1"/>
        <v>58157552.469999999</v>
      </c>
      <c r="E16" s="22">
        <v>41541921.630000003</v>
      </c>
      <c r="F16" s="22">
        <v>16615630.84</v>
      </c>
      <c r="G16" s="22">
        <f>SUM(H16:U16)</f>
        <v>50956000.251685813</v>
      </c>
      <c r="H16" s="22">
        <v>3105137.59</v>
      </c>
      <c r="I16" s="22">
        <v>7714647.8399999999</v>
      </c>
      <c r="J16" s="22">
        <v>1588359</v>
      </c>
      <c r="K16" s="22">
        <v>1321966.8700000001</v>
      </c>
      <c r="L16" s="22">
        <v>7324353.2800000003</v>
      </c>
      <c r="M16" s="22">
        <v>0</v>
      </c>
      <c r="N16" s="22">
        <v>20358382.451685812</v>
      </c>
      <c r="O16" s="22">
        <v>129075.05</v>
      </c>
      <c r="P16" s="22">
        <v>3309483</v>
      </c>
      <c r="Q16" s="22">
        <v>4184207.42</v>
      </c>
      <c r="R16" s="22">
        <v>0</v>
      </c>
      <c r="S16" s="22">
        <v>1920387.75</v>
      </c>
      <c r="T16" s="22">
        <v>0</v>
      </c>
      <c r="U16" s="22">
        <v>0</v>
      </c>
    </row>
    <row r="17" spans="1:21" x14ac:dyDescent="0.3">
      <c r="A17" s="21" t="s">
        <v>34</v>
      </c>
      <c r="B17" s="21" t="s">
        <v>35</v>
      </c>
      <c r="C17" s="19" t="s">
        <v>47</v>
      </c>
      <c r="D17" s="22">
        <f t="shared" si="1"/>
        <v>601145</v>
      </c>
      <c r="E17" s="22">
        <v>0</v>
      </c>
      <c r="F17" s="22">
        <v>601145</v>
      </c>
      <c r="G17" s="22">
        <f>SUM(H17:U17)</f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</row>
    <row r="18" spans="1:21" x14ac:dyDescent="0.3">
      <c r="A18" s="21" t="s">
        <v>37</v>
      </c>
      <c r="B18" s="21" t="s">
        <v>38</v>
      </c>
      <c r="C18" s="19" t="s">
        <v>48</v>
      </c>
      <c r="D18" s="22">
        <f t="shared" si="1"/>
        <v>425667733.5</v>
      </c>
      <c r="E18" s="22">
        <v>202338998.16</v>
      </c>
      <c r="F18" s="22">
        <v>223328735.34</v>
      </c>
      <c r="G18" s="22">
        <f>SUM(H18:U18)</f>
        <v>374163750.9175182</v>
      </c>
      <c r="H18" s="22">
        <v>38422065.43</v>
      </c>
      <c r="I18" s="22">
        <v>390513.58</v>
      </c>
      <c r="J18" s="22">
        <v>5696472</v>
      </c>
      <c r="K18" s="22">
        <v>21501250.75</v>
      </c>
      <c r="L18" s="22">
        <v>126720332.19</v>
      </c>
      <c r="M18" s="22">
        <v>500739.48999999993</v>
      </c>
      <c r="N18" s="22">
        <v>7746681.0575182009</v>
      </c>
      <c r="O18" s="22">
        <v>1355877.98</v>
      </c>
      <c r="P18" s="22">
        <v>4891366</v>
      </c>
      <c r="Q18" s="22">
        <v>107070212.48999999</v>
      </c>
      <c r="R18" s="22">
        <v>1046540</v>
      </c>
      <c r="S18" s="22">
        <v>58821699.95000001</v>
      </c>
      <c r="T18" s="22">
        <v>0</v>
      </c>
      <c r="U18" s="22">
        <v>0</v>
      </c>
    </row>
    <row r="19" spans="1:21" x14ac:dyDescent="0.3">
      <c r="A19" s="21" t="s">
        <v>40</v>
      </c>
      <c r="B19" s="21" t="s">
        <v>41</v>
      </c>
      <c r="C19" s="19" t="s">
        <v>49</v>
      </c>
      <c r="D19" s="22">
        <f t="shared" si="1"/>
        <v>1289190301.02</v>
      </c>
      <c r="E19" s="22">
        <v>954963046.52999997</v>
      </c>
      <c r="F19" s="22">
        <v>334227254.49000001</v>
      </c>
      <c r="G19" s="22">
        <f>SUM(H19:U19)</f>
        <v>1257571782.7277548</v>
      </c>
      <c r="H19" s="22">
        <v>425212766.99000025</v>
      </c>
      <c r="I19" s="22">
        <v>16430282.26</v>
      </c>
      <c r="J19" s="22">
        <v>75858413</v>
      </c>
      <c r="K19" s="22">
        <v>64214989.670000002</v>
      </c>
      <c r="L19" s="22">
        <v>220058629.56999999</v>
      </c>
      <c r="M19" s="22">
        <v>26316376.199999999</v>
      </c>
      <c r="N19" s="22">
        <v>91701268.837754458</v>
      </c>
      <c r="O19" s="22">
        <v>34724024.939999998</v>
      </c>
      <c r="P19" s="22">
        <v>23072219</v>
      </c>
      <c r="Q19" s="22">
        <v>118452548.08</v>
      </c>
      <c r="R19" s="22">
        <v>31987858</v>
      </c>
      <c r="S19" s="22">
        <v>127241121.46999998</v>
      </c>
      <c r="T19" s="22">
        <v>2301284.71</v>
      </c>
      <c r="U19" s="22">
        <v>0</v>
      </c>
    </row>
    <row r="20" spans="1:21" x14ac:dyDescent="0.3">
      <c r="A20" s="18" t="s">
        <v>50</v>
      </c>
      <c r="B20" s="18" t="s">
        <v>51</v>
      </c>
      <c r="C20" s="19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</row>
    <row r="21" spans="1:21" x14ac:dyDescent="0.3">
      <c r="A21" s="21" t="s">
        <v>28</v>
      </c>
      <c r="B21" s="21" t="s">
        <v>29</v>
      </c>
      <c r="C21" s="19" t="s">
        <v>52</v>
      </c>
      <c r="D21" s="22">
        <f t="shared" ref="D21:D26" si="2">SUM(E21,F21)</f>
        <v>786804707.16999996</v>
      </c>
      <c r="E21" s="22">
        <v>501062182.57999998</v>
      </c>
      <c r="F21" s="22">
        <v>285742524.58999997</v>
      </c>
      <c r="G21" s="22">
        <f t="shared" ref="G21:G26" si="3">SUM(H21:U21)</f>
        <v>748896636.96752608</v>
      </c>
      <c r="H21" s="22">
        <v>165271917.76000008</v>
      </c>
      <c r="I21" s="22">
        <v>1284901.75</v>
      </c>
      <c r="J21" s="22">
        <v>45098705</v>
      </c>
      <c r="K21" s="22">
        <v>47987594.439999998</v>
      </c>
      <c r="L21" s="22">
        <v>177231214.53999999</v>
      </c>
      <c r="M21" s="22">
        <v>6368788.2700000005</v>
      </c>
      <c r="N21" s="22">
        <v>38289690.017525971</v>
      </c>
      <c r="O21" s="22">
        <v>19497280.359999999</v>
      </c>
      <c r="P21" s="22">
        <v>5238879</v>
      </c>
      <c r="Q21" s="22">
        <v>124880856.34999999</v>
      </c>
      <c r="R21" s="22">
        <v>8131972</v>
      </c>
      <c r="S21" s="22">
        <v>108991770.48999998</v>
      </c>
      <c r="T21" s="22">
        <v>623066.99</v>
      </c>
      <c r="U21" s="22">
        <v>0</v>
      </c>
    </row>
    <row r="22" spans="1:21" x14ac:dyDescent="0.3">
      <c r="A22" s="21" t="s">
        <v>31</v>
      </c>
      <c r="B22" s="21" t="s">
        <v>32</v>
      </c>
      <c r="C22" s="19" t="s">
        <v>53</v>
      </c>
      <c r="D22" s="22">
        <f t="shared" si="2"/>
        <v>36557743.170000002</v>
      </c>
      <c r="E22" s="22">
        <v>32172343.890000001</v>
      </c>
      <c r="F22" s="22">
        <v>4385399.28</v>
      </c>
      <c r="G22" s="22">
        <f t="shared" si="3"/>
        <v>30849581.946310528</v>
      </c>
      <c r="H22" s="22">
        <v>7346815.6799999997</v>
      </c>
      <c r="I22" s="22">
        <v>872160.31</v>
      </c>
      <c r="J22" s="22">
        <v>317103</v>
      </c>
      <c r="K22" s="22">
        <v>1404976.53</v>
      </c>
      <c r="L22" s="22">
        <v>17686959.370000001</v>
      </c>
      <c r="M22" s="22">
        <v>0</v>
      </c>
      <c r="N22" s="22">
        <v>4544328.9163105274</v>
      </c>
      <c r="O22" s="22">
        <v>0</v>
      </c>
      <c r="P22" s="22">
        <v>2372455</v>
      </c>
      <c r="Q22" s="22">
        <v>1089566.18</v>
      </c>
      <c r="R22" s="22">
        <v>0</v>
      </c>
      <c r="S22" s="22">
        <v>-4784783.04</v>
      </c>
      <c r="T22" s="22">
        <v>0</v>
      </c>
      <c r="U22" s="22">
        <v>0</v>
      </c>
    </row>
    <row r="23" spans="1:21" x14ac:dyDescent="0.3">
      <c r="A23" s="21" t="s">
        <v>34</v>
      </c>
      <c r="B23" s="21" t="s">
        <v>35</v>
      </c>
      <c r="C23" s="19" t="s">
        <v>54</v>
      </c>
      <c r="D23" s="22">
        <f t="shared" si="2"/>
        <v>368578</v>
      </c>
      <c r="E23" s="22">
        <v>0</v>
      </c>
      <c r="F23" s="22">
        <v>368578</v>
      </c>
      <c r="G23" s="22">
        <f t="shared" si="3"/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</row>
    <row r="24" spans="1:21" x14ac:dyDescent="0.3">
      <c r="A24" s="21" t="s">
        <v>37</v>
      </c>
      <c r="B24" s="21" t="s">
        <v>38</v>
      </c>
      <c r="C24" s="19" t="s">
        <v>55</v>
      </c>
      <c r="D24" s="22">
        <f t="shared" si="2"/>
        <v>207831039.01999998</v>
      </c>
      <c r="E24" s="22">
        <v>85822772.280000001</v>
      </c>
      <c r="F24" s="22">
        <v>122008266.73999999</v>
      </c>
      <c r="G24" s="22">
        <f t="shared" si="3"/>
        <v>180314822.61399412</v>
      </c>
      <c r="H24" s="22">
        <v>-1665911.9100000113</v>
      </c>
      <c r="I24" s="22">
        <v>-3459.46</v>
      </c>
      <c r="J24" s="22">
        <v>6234742</v>
      </c>
      <c r="K24" s="22">
        <v>10672877.449999999</v>
      </c>
      <c r="L24" s="22">
        <v>67423197.409999996</v>
      </c>
      <c r="M24" s="22">
        <v>152991.54</v>
      </c>
      <c r="N24" s="22">
        <v>1791120.5939941544</v>
      </c>
      <c r="O24" s="22">
        <v>1216206.7</v>
      </c>
      <c r="P24" s="22">
        <v>673613</v>
      </c>
      <c r="Q24" s="22">
        <v>55308133.399999999</v>
      </c>
      <c r="R24" s="22">
        <v>51996</v>
      </c>
      <c r="S24" s="22">
        <v>38459315.890000001</v>
      </c>
      <c r="T24" s="22">
        <v>0</v>
      </c>
      <c r="U24" s="22">
        <v>0</v>
      </c>
    </row>
    <row r="25" spans="1:21" x14ac:dyDescent="0.3">
      <c r="A25" s="21" t="s">
        <v>40</v>
      </c>
      <c r="B25" s="21" t="s">
        <v>41</v>
      </c>
      <c r="C25" s="19" t="s">
        <v>56</v>
      </c>
      <c r="D25" s="22">
        <f t="shared" si="2"/>
        <v>615899990.31999993</v>
      </c>
      <c r="E25" s="22">
        <v>447411754.19</v>
      </c>
      <c r="F25" s="22">
        <v>168488236.13</v>
      </c>
      <c r="G25" s="22">
        <f t="shared" si="3"/>
        <v>599431396.29984248</v>
      </c>
      <c r="H25" s="22">
        <v>174284645.35000005</v>
      </c>
      <c r="I25" s="22">
        <v>2160521.52</v>
      </c>
      <c r="J25" s="22">
        <v>39181066</v>
      </c>
      <c r="K25" s="22">
        <v>38719693.520000003</v>
      </c>
      <c r="L25" s="22">
        <v>127494976.5</v>
      </c>
      <c r="M25" s="22">
        <v>6215796.7300000014</v>
      </c>
      <c r="N25" s="22">
        <v>41042898.339842342</v>
      </c>
      <c r="O25" s="22">
        <v>18281073.66</v>
      </c>
      <c r="P25" s="22">
        <v>6937721</v>
      </c>
      <c r="Q25" s="22">
        <v>70662289.129999995</v>
      </c>
      <c r="R25" s="22">
        <v>8079976</v>
      </c>
      <c r="S25" s="22">
        <v>65747671.560000002</v>
      </c>
      <c r="T25" s="22">
        <v>623066.99</v>
      </c>
      <c r="U25" s="22">
        <v>0</v>
      </c>
    </row>
    <row r="26" spans="1:21" x14ac:dyDescent="0.3">
      <c r="A26" s="18" t="s">
        <v>57</v>
      </c>
      <c r="B26" s="23" t="s">
        <v>58</v>
      </c>
      <c r="C26" s="19" t="s">
        <v>59</v>
      </c>
      <c r="D26" s="22">
        <f t="shared" si="2"/>
        <v>562306605.47160387</v>
      </c>
      <c r="E26" s="22">
        <v>398009579.95160389</v>
      </c>
      <c r="F26" s="22">
        <v>164297025.52000001</v>
      </c>
      <c r="G26" s="22">
        <f t="shared" si="3"/>
        <v>547099400.59576368</v>
      </c>
      <c r="H26" s="22">
        <v>136417115.44999999</v>
      </c>
      <c r="I26" s="22">
        <v>13026813.539999999</v>
      </c>
      <c r="J26" s="22">
        <v>33185485</v>
      </c>
      <c r="K26" s="22">
        <v>30018176.84</v>
      </c>
      <c r="L26" s="22">
        <v>106658454.81999999</v>
      </c>
      <c r="M26" s="22">
        <v>12158416.549999999</v>
      </c>
      <c r="N26" s="22">
        <v>48182643.552562959</v>
      </c>
      <c r="O26" s="22">
        <v>18242202.010000002</v>
      </c>
      <c r="P26" s="22">
        <v>13738031</v>
      </c>
      <c r="Q26" s="22">
        <v>50536476.049999997</v>
      </c>
      <c r="R26" s="22">
        <v>19288093</v>
      </c>
      <c r="S26" s="22">
        <v>64214066.363200806</v>
      </c>
      <c r="T26" s="22">
        <v>1433426.42</v>
      </c>
      <c r="U26" s="22">
        <v>0</v>
      </c>
    </row>
    <row r="27" spans="1:21" x14ac:dyDescent="0.3">
      <c r="A27" s="24" t="s">
        <v>60</v>
      </c>
      <c r="B27" s="24" t="s">
        <v>61</v>
      </c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</row>
    <row r="28" spans="1:21" x14ac:dyDescent="0.3">
      <c r="A28" s="25" t="s">
        <v>28</v>
      </c>
      <c r="B28" s="25" t="s">
        <v>62</v>
      </c>
      <c r="C28" s="19" t="s">
        <v>63</v>
      </c>
      <c r="D28" s="26"/>
      <c r="E28" s="22">
        <v>80781655.539859995</v>
      </c>
      <c r="F28" s="26"/>
      <c r="G28" s="22">
        <f>SUM(H28:U28)</f>
        <v>82102374.688616112</v>
      </c>
      <c r="H28" s="22">
        <v>24383818.550000001</v>
      </c>
      <c r="I28" s="22">
        <v>1266806.44</v>
      </c>
      <c r="J28" s="22">
        <v>14230522</v>
      </c>
      <c r="K28" s="22">
        <v>8170649.4400000004</v>
      </c>
      <c r="L28" s="22">
        <v>22746322.879999999</v>
      </c>
      <c r="M28" s="22">
        <v>98236.18</v>
      </c>
      <c r="N28" s="22">
        <v>1614627.2286160977</v>
      </c>
      <c r="O28" s="22">
        <v>8220602.5499999998</v>
      </c>
      <c r="P28" s="22">
        <v>0</v>
      </c>
      <c r="Q28" s="22">
        <v>0</v>
      </c>
      <c r="R28" s="22">
        <v>0</v>
      </c>
      <c r="S28" s="22">
        <v>0</v>
      </c>
      <c r="T28" s="22">
        <v>1370789.42</v>
      </c>
      <c r="U28" s="22">
        <v>0</v>
      </c>
    </row>
    <row r="29" spans="1:21" x14ac:dyDescent="0.3">
      <c r="A29" s="25" t="s">
        <v>31</v>
      </c>
      <c r="B29" s="25" t="s">
        <v>64</v>
      </c>
      <c r="C29" s="19" t="s">
        <v>65</v>
      </c>
      <c r="D29" s="26"/>
      <c r="E29" s="22">
        <v>1253780.3999999999</v>
      </c>
      <c r="F29" s="26"/>
      <c r="G29" s="22">
        <f>SUM(H29:U29)</f>
        <v>1253780.4465672346</v>
      </c>
      <c r="H29" s="22">
        <v>-2836.75</v>
      </c>
      <c r="I29" s="22">
        <v>343522.17</v>
      </c>
      <c r="J29" s="22">
        <v>33718</v>
      </c>
      <c r="K29" s="22">
        <v>126234.6</v>
      </c>
      <c r="L29" s="22">
        <v>660054.38</v>
      </c>
      <c r="M29" s="22">
        <v>0</v>
      </c>
      <c r="N29" s="22">
        <v>93088.046567234778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</row>
    <row r="30" spans="1:21" x14ac:dyDescent="0.3">
      <c r="A30" s="25" t="s">
        <v>34</v>
      </c>
      <c r="B30" s="25" t="s">
        <v>66</v>
      </c>
      <c r="C30" s="19" t="s">
        <v>67</v>
      </c>
      <c r="D30" s="26"/>
      <c r="E30" s="22">
        <v>0</v>
      </c>
      <c r="F30" s="26"/>
      <c r="G30" s="22">
        <f>SUM(H30:U30)</f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</row>
    <row r="31" spans="1:21" x14ac:dyDescent="0.3">
      <c r="A31" s="25" t="s">
        <v>37</v>
      </c>
      <c r="B31" s="25" t="s">
        <v>68</v>
      </c>
      <c r="C31" s="19" t="s">
        <v>69</v>
      </c>
      <c r="D31" s="26"/>
      <c r="E31" s="22">
        <v>0</v>
      </c>
      <c r="F31" s="26"/>
      <c r="G31" s="22">
        <f>SUM(H31:U31)</f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</row>
    <row r="32" spans="1:21" x14ac:dyDescent="0.3">
      <c r="A32" s="25" t="s">
        <v>40</v>
      </c>
      <c r="B32" s="25" t="s">
        <v>70</v>
      </c>
      <c r="C32" s="19" t="s">
        <v>71</v>
      </c>
      <c r="D32" s="26"/>
      <c r="E32" s="22">
        <v>82035435.939860016</v>
      </c>
      <c r="F32" s="26"/>
      <c r="G32" s="22">
        <f>SUM(H32:U32)</f>
        <v>83356155.135183334</v>
      </c>
      <c r="H32" s="22">
        <v>24380981.800000001</v>
      </c>
      <c r="I32" s="22">
        <v>1610328.61</v>
      </c>
      <c r="J32" s="22">
        <v>14264240</v>
      </c>
      <c r="K32" s="22">
        <v>8296884.04</v>
      </c>
      <c r="L32" s="22">
        <v>23406377.260000002</v>
      </c>
      <c r="M32" s="22">
        <v>98236.18</v>
      </c>
      <c r="N32" s="22">
        <v>1707715.2751833324</v>
      </c>
      <c r="O32" s="22">
        <v>8220602.5499999998</v>
      </c>
      <c r="P32" s="22">
        <v>0</v>
      </c>
      <c r="Q32" s="22">
        <v>0</v>
      </c>
      <c r="R32" s="22">
        <v>0</v>
      </c>
      <c r="S32" s="22">
        <v>0</v>
      </c>
      <c r="T32" s="22">
        <v>1370789.42</v>
      </c>
      <c r="U32" s="22">
        <v>0</v>
      </c>
    </row>
    <row r="33" spans="1:21" x14ac:dyDescent="0.3">
      <c r="A33" s="24" t="s">
        <v>72</v>
      </c>
      <c r="B33" s="24" t="s">
        <v>73</v>
      </c>
      <c r="C33" s="19"/>
      <c r="D33" s="26"/>
      <c r="E33" s="20"/>
      <c r="F33" s="26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</row>
    <row r="34" spans="1:21" x14ac:dyDescent="0.3">
      <c r="A34" s="25" t="s">
        <v>28</v>
      </c>
      <c r="B34" s="25" t="s">
        <v>62</v>
      </c>
      <c r="C34" s="19" t="s">
        <v>74</v>
      </c>
      <c r="D34" s="26"/>
      <c r="E34" s="22">
        <v>3246086.19</v>
      </c>
      <c r="F34" s="26"/>
      <c r="G34" s="22">
        <f>SUM(H34:U34)</f>
        <v>3246086.6845019106</v>
      </c>
      <c r="H34" s="22">
        <v>1866963.4099999997</v>
      </c>
      <c r="I34" s="22">
        <v>0</v>
      </c>
      <c r="J34" s="22">
        <v>70588</v>
      </c>
      <c r="K34" s="22">
        <v>77552.52</v>
      </c>
      <c r="L34" s="22">
        <v>341334.35</v>
      </c>
      <c r="M34" s="22">
        <v>22063.91</v>
      </c>
      <c r="N34" s="22">
        <v>867584.49450191087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</row>
    <row r="35" spans="1:21" x14ac:dyDescent="0.3">
      <c r="A35" s="25" t="s">
        <v>31</v>
      </c>
      <c r="B35" s="25" t="s">
        <v>64</v>
      </c>
      <c r="C35" s="19" t="s">
        <v>75</v>
      </c>
      <c r="D35" s="26"/>
      <c r="E35" s="22">
        <v>60762.21</v>
      </c>
      <c r="F35" s="26"/>
      <c r="G35" s="22">
        <f>SUM(H35:U35)</f>
        <v>60762.028210086712</v>
      </c>
      <c r="H35" s="22">
        <v>33.99</v>
      </c>
      <c r="I35" s="22">
        <v>0</v>
      </c>
      <c r="J35" s="22">
        <v>0</v>
      </c>
      <c r="K35" s="22">
        <v>1220.04</v>
      </c>
      <c r="L35" s="22">
        <v>9489.18</v>
      </c>
      <c r="M35" s="22">
        <v>0</v>
      </c>
      <c r="N35" s="22">
        <v>50018.818210086712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</row>
    <row r="36" spans="1:21" x14ac:dyDescent="0.3">
      <c r="A36" s="25" t="s">
        <v>34</v>
      </c>
      <c r="B36" s="25" t="s">
        <v>66</v>
      </c>
      <c r="C36" s="19" t="s">
        <v>76</v>
      </c>
      <c r="D36" s="26"/>
      <c r="E36" s="22">
        <v>0</v>
      </c>
      <c r="F36" s="26"/>
      <c r="G36" s="22">
        <f>SUM(H36:U36)</f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</row>
    <row r="37" spans="1:21" x14ac:dyDescent="0.3">
      <c r="A37" s="25" t="s">
        <v>37</v>
      </c>
      <c r="B37" s="25" t="s">
        <v>68</v>
      </c>
      <c r="C37" s="19" t="s">
        <v>77</v>
      </c>
      <c r="D37" s="26"/>
      <c r="E37" s="22">
        <v>0</v>
      </c>
      <c r="F37" s="26"/>
      <c r="G37" s="22">
        <f>SUM(H37:U37)</f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0</v>
      </c>
      <c r="T37" s="22">
        <v>0</v>
      </c>
      <c r="U37" s="22">
        <v>0</v>
      </c>
    </row>
    <row r="38" spans="1:21" x14ac:dyDescent="0.3">
      <c r="A38" s="25" t="s">
        <v>40</v>
      </c>
      <c r="B38" s="25" t="s">
        <v>70</v>
      </c>
      <c r="C38" s="19" t="s">
        <v>78</v>
      </c>
      <c r="D38" s="26"/>
      <c r="E38" s="22">
        <v>3306848.4</v>
      </c>
      <c r="F38" s="26"/>
      <c r="G38" s="22">
        <f>SUM(H38:U38)</f>
        <v>3306848.7127119973</v>
      </c>
      <c r="H38" s="22">
        <v>1866997.3999999997</v>
      </c>
      <c r="I38" s="22">
        <v>0</v>
      </c>
      <c r="J38" s="22">
        <v>70588</v>
      </c>
      <c r="K38" s="22">
        <v>78772.56</v>
      </c>
      <c r="L38" s="22">
        <v>350823.53</v>
      </c>
      <c r="M38" s="22">
        <v>22063.91</v>
      </c>
      <c r="N38" s="22">
        <v>917603.31271199754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</row>
    <row r="39" spans="1:21" x14ac:dyDescent="0.3">
      <c r="A39" s="24" t="s">
        <v>79</v>
      </c>
      <c r="B39" s="24" t="s">
        <v>80</v>
      </c>
      <c r="C39" s="19"/>
      <c r="D39" s="26"/>
      <c r="E39" s="20"/>
      <c r="F39" s="26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</row>
    <row r="40" spans="1:21" x14ac:dyDescent="0.3">
      <c r="A40" s="25" t="s">
        <v>28</v>
      </c>
      <c r="B40" s="25" t="s">
        <v>62</v>
      </c>
      <c r="C40" s="19" t="s">
        <v>81</v>
      </c>
      <c r="D40" s="26"/>
      <c r="E40" s="22">
        <v>32926429.599946</v>
      </c>
      <c r="F40" s="26"/>
      <c r="G40" s="22">
        <f>SUM(H40:U40)</f>
        <v>32988441.741693586</v>
      </c>
      <c r="H40" s="22">
        <v>19233785.5</v>
      </c>
      <c r="I40" s="22">
        <v>157962.75</v>
      </c>
      <c r="J40" s="22">
        <v>4509748</v>
      </c>
      <c r="K40" s="22">
        <v>1671666.62</v>
      </c>
      <c r="L40" s="22">
        <v>4980124.29</v>
      </c>
      <c r="M40" s="22">
        <v>88254.28</v>
      </c>
      <c r="N40" s="22">
        <v>1883320.791693582</v>
      </c>
      <c r="O40" s="22">
        <v>400942.51</v>
      </c>
      <c r="P40" s="22">
        <v>0</v>
      </c>
      <c r="Q40" s="22">
        <v>0</v>
      </c>
      <c r="R40" s="22">
        <v>0</v>
      </c>
      <c r="S40" s="22">
        <v>0</v>
      </c>
      <c r="T40" s="22">
        <v>62637</v>
      </c>
      <c r="U40" s="22">
        <v>0</v>
      </c>
    </row>
    <row r="41" spans="1:21" x14ac:dyDescent="0.3">
      <c r="A41" s="25" t="s">
        <v>31</v>
      </c>
      <c r="B41" s="25" t="s">
        <v>64</v>
      </c>
      <c r="C41" s="19" t="s">
        <v>82</v>
      </c>
      <c r="D41" s="26"/>
      <c r="E41" s="22">
        <v>306329.05</v>
      </c>
      <c r="F41" s="26"/>
      <c r="G41" s="22">
        <f>SUM(H41:U41)</f>
        <v>306329.05</v>
      </c>
      <c r="H41" s="22">
        <v>33786.9</v>
      </c>
      <c r="I41" s="22">
        <v>107548.22</v>
      </c>
      <c r="J41" s="22">
        <v>140875</v>
      </c>
      <c r="K41" s="22">
        <v>0</v>
      </c>
      <c r="L41" s="22">
        <v>24118.93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</row>
    <row r="42" spans="1:21" x14ac:dyDescent="0.3">
      <c r="A42" s="25" t="s">
        <v>34</v>
      </c>
      <c r="B42" s="25" t="s">
        <v>66</v>
      </c>
      <c r="C42" s="19" t="s">
        <v>83</v>
      </c>
      <c r="D42" s="26"/>
      <c r="E42" s="22">
        <v>0</v>
      </c>
      <c r="F42" s="26"/>
      <c r="G42" s="22">
        <f>SUM(H42:U42)</f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</row>
    <row r="43" spans="1:21" x14ac:dyDescent="0.3">
      <c r="A43" s="25" t="s">
        <v>37</v>
      </c>
      <c r="B43" s="25" t="s">
        <v>68</v>
      </c>
      <c r="C43" s="19" t="s">
        <v>84</v>
      </c>
      <c r="D43" s="26"/>
      <c r="E43" s="22">
        <v>0</v>
      </c>
      <c r="F43" s="26"/>
      <c r="G43" s="22">
        <f>SUM(H43:U43)</f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</row>
    <row r="44" spans="1:21" x14ac:dyDescent="0.3">
      <c r="A44" s="25" t="s">
        <v>40</v>
      </c>
      <c r="B44" s="25" t="s">
        <v>70</v>
      </c>
      <c r="C44" s="19" t="s">
        <v>85</v>
      </c>
      <c r="D44" s="26"/>
      <c r="E44" s="22">
        <v>33232758.649946</v>
      </c>
      <c r="F44" s="26"/>
      <c r="G44" s="22">
        <f>SUM(H44:U44)</f>
        <v>33294770.791693587</v>
      </c>
      <c r="H44" s="22">
        <v>19267572.400000002</v>
      </c>
      <c r="I44" s="22">
        <v>265510.96999999997</v>
      </c>
      <c r="J44" s="22">
        <v>4650623</v>
      </c>
      <c r="K44" s="22">
        <v>1671666.62</v>
      </c>
      <c r="L44" s="22">
        <v>5004243.22</v>
      </c>
      <c r="M44" s="22">
        <v>88254.28</v>
      </c>
      <c r="N44" s="22">
        <v>1883320.791693582</v>
      </c>
      <c r="O44" s="22">
        <v>400942.51</v>
      </c>
      <c r="P44" s="22">
        <v>0</v>
      </c>
      <c r="Q44" s="22">
        <v>0</v>
      </c>
      <c r="R44" s="22">
        <v>0</v>
      </c>
      <c r="S44" s="22">
        <v>0</v>
      </c>
      <c r="T44" s="22">
        <v>62637</v>
      </c>
      <c r="U44" s="22">
        <v>0</v>
      </c>
    </row>
    <row r="45" spans="1:21" x14ac:dyDescent="0.3">
      <c r="A45" s="24" t="s">
        <v>86</v>
      </c>
      <c r="B45" s="24" t="s">
        <v>87</v>
      </c>
      <c r="C45" s="19"/>
      <c r="D45" s="26"/>
      <c r="E45" s="20"/>
      <c r="F45" s="26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</row>
    <row r="46" spans="1:21" x14ac:dyDescent="0.3">
      <c r="A46" s="25" t="s">
        <v>28</v>
      </c>
      <c r="B46" s="25" t="s">
        <v>62</v>
      </c>
      <c r="C46" s="19" t="s">
        <v>88</v>
      </c>
      <c r="D46" s="26"/>
      <c r="E46" s="22">
        <v>243388063.367744</v>
      </c>
      <c r="F46" s="26"/>
      <c r="G46" s="22">
        <f>SUM(H46:U46)</f>
        <v>243351670.53009999</v>
      </c>
      <c r="H46" s="22">
        <v>97800924.680000037</v>
      </c>
      <c r="I46" s="22">
        <v>5099653.09</v>
      </c>
      <c r="J46" s="22">
        <v>10058595</v>
      </c>
      <c r="K46" s="22">
        <v>19511104.98</v>
      </c>
      <c r="L46" s="22">
        <v>76296176.069999993</v>
      </c>
      <c r="M46" s="22">
        <v>9336229.1999999993</v>
      </c>
      <c r="N46" s="22">
        <v>17665846.810099971</v>
      </c>
      <c r="O46" s="22">
        <v>7583140.7000000002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</row>
    <row r="47" spans="1:21" x14ac:dyDescent="0.3">
      <c r="A47" s="25" t="s">
        <v>31</v>
      </c>
      <c r="B47" s="25" t="s">
        <v>64</v>
      </c>
      <c r="C47" s="19" t="s">
        <v>89</v>
      </c>
      <c r="D47" s="26"/>
      <c r="E47" s="22">
        <v>22919948.170000002</v>
      </c>
      <c r="F47" s="26"/>
      <c r="G47" s="22">
        <f>SUM(H47:U47)</f>
        <v>22919948.66</v>
      </c>
      <c r="H47" s="22">
        <v>872272.8899999999</v>
      </c>
      <c r="I47" s="22">
        <v>5711866.9000000004</v>
      </c>
      <c r="J47" s="22">
        <v>515733</v>
      </c>
      <c r="K47" s="22">
        <v>459748.64</v>
      </c>
      <c r="L47" s="22">
        <v>1600834.74</v>
      </c>
      <c r="M47" s="22">
        <v>0</v>
      </c>
      <c r="N47" s="22">
        <v>13759492.49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</row>
    <row r="48" spans="1:21" x14ac:dyDescent="0.3">
      <c r="A48" s="25" t="s">
        <v>34</v>
      </c>
      <c r="B48" s="25" t="s">
        <v>66</v>
      </c>
      <c r="C48" s="19" t="s">
        <v>90</v>
      </c>
      <c r="D48" s="26"/>
      <c r="E48" s="22">
        <v>0</v>
      </c>
      <c r="F48" s="26"/>
      <c r="G48" s="22">
        <f>SUM(H48:U48)</f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</row>
    <row r="49" spans="1:21" x14ac:dyDescent="0.3">
      <c r="A49" s="25" t="s">
        <v>37</v>
      </c>
      <c r="B49" s="25" t="s">
        <v>68</v>
      </c>
      <c r="C49" s="19" t="s">
        <v>91</v>
      </c>
      <c r="D49" s="26"/>
      <c r="E49" s="22">
        <v>8022428.46</v>
      </c>
      <c r="F49" s="26"/>
      <c r="G49" s="22">
        <f>SUM(H49:U49)</f>
        <v>8022428.7075618831</v>
      </c>
      <c r="H49" s="22">
        <v>5904636.3200000003</v>
      </c>
      <c r="I49" s="22">
        <v>282488.75</v>
      </c>
      <c r="J49" s="22">
        <v>556132</v>
      </c>
      <c r="K49" s="22">
        <v>0</v>
      </c>
      <c r="L49" s="22">
        <v>0</v>
      </c>
      <c r="M49" s="22">
        <v>0</v>
      </c>
      <c r="N49" s="22">
        <v>1261537.2475618832</v>
      </c>
      <c r="O49" s="22">
        <v>17634.39</v>
      </c>
      <c r="P49" s="22">
        <v>0</v>
      </c>
      <c r="Q49" s="22">
        <v>0</v>
      </c>
      <c r="R49" s="22">
        <v>0</v>
      </c>
      <c r="S49" s="22">
        <v>0</v>
      </c>
      <c r="T49" s="22">
        <v>0</v>
      </c>
      <c r="U49" s="22">
        <v>0</v>
      </c>
    </row>
    <row r="50" spans="1:21" x14ac:dyDescent="0.3">
      <c r="A50" s="25" t="s">
        <v>40</v>
      </c>
      <c r="B50" s="25" t="s">
        <v>70</v>
      </c>
      <c r="C50" s="19" t="s">
        <v>92</v>
      </c>
      <c r="D50" s="26"/>
      <c r="E50" s="22">
        <v>258285583.07774401</v>
      </c>
      <c r="F50" s="26"/>
      <c r="G50" s="22">
        <f>SUM(H50:U50)</f>
        <v>258249190.4825381</v>
      </c>
      <c r="H50" s="22">
        <v>92768561.25000003</v>
      </c>
      <c r="I50" s="22">
        <v>10529031.24</v>
      </c>
      <c r="J50" s="22">
        <v>10018196</v>
      </c>
      <c r="K50" s="22">
        <v>19970853.620000001</v>
      </c>
      <c r="L50" s="22">
        <v>77897010.810000002</v>
      </c>
      <c r="M50" s="22">
        <v>9336229.1999999993</v>
      </c>
      <c r="N50" s="22">
        <v>30163802.052538086</v>
      </c>
      <c r="O50" s="22">
        <v>7565506.3099999996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</row>
    <row r="51" spans="1:21" x14ac:dyDescent="0.3">
      <c r="A51" s="24" t="s">
        <v>93</v>
      </c>
      <c r="B51" s="24" t="s">
        <v>94</v>
      </c>
      <c r="C51" s="19"/>
      <c r="D51" s="26"/>
      <c r="E51" s="20"/>
      <c r="F51" s="26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</row>
    <row r="52" spans="1:21" x14ac:dyDescent="0.3">
      <c r="A52" s="25" t="s">
        <v>28</v>
      </c>
      <c r="B52" s="25" t="s">
        <v>62</v>
      </c>
      <c r="C52" s="19" t="s">
        <v>95</v>
      </c>
      <c r="D52" s="26"/>
      <c r="E52" s="22">
        <v>20172537.414053999</v>
      </c>
      <c r="F52" s="26"/>
      <c r="G52" s="22">
        <f t="shared" ref="G52:G58" si="4">SUM(H52:U52)</f>
        <v>20139353.238716718</v>
      </c>
      <c r="H52" s="22">
        <v>-1866997.4000000197</v>
      </c>
      <c r="I52" s="22">
        <v>489267.25</v>
      </c>
      <c r="J52" s="22">
        <v>4023714</v>
      </c>
      <c r="K52" s="22">
        <v>0</v>
      </c>
      <c r="L52" s="22">
        <v>0</v>
      </c>
      <c r="M52" s="22">
        <v>2613632.98</v>
      </c>
      <c r="N52" s="22">
        <v>12824585.768716738</v>
      </c>
      <c r="O52" s="22">
        <v>2055150.64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</row>
    <row r="53" spans="1:21" x14ac:dyDescent="0.3">
      <c r="A53" s="25" t="s">
        <v>31</v>
      </c>
      <c r="B53" s="25" t="s">
        <v>64</v>
      </c>
      <c r="C53" s="19" t="s">
        <v>96</v>
      </c>
      <c r="D53" s="26"/>
      <c r="E53" s="22">
        <v>1030176.48</v>
      </c>
      <c r="F53" s="26"/>
      <c r="G53" s="22">
        <f t="shared" si="4"/>
        <v>1030176.8702360629</v>
      </c>
      <c r="H53" s="22">
        <v>0</v>
      </c>
      <c r="I53" s="22">
        <v>132675.48000000001</v>
      </c>
      <c r="J53" s="22">
        <v>158126</v>
      </c>
      <c r="K53" s="22">
        <v>0</v>
      </c>
      <c r="L53" s="22">
        <v>0</v>
      </c>
      <c r="M53" s="22">
        <v>0</v>
      </c>
      <c r="N53" s="22">
        <v>739375.39023606293</v>
      </c>
      <c r="O53" s="22">
        <v>0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</row>
    <row r="54" spans="1:21" x14ac:dyDescent="0.3">
      <c r="A54" s="25" t="s">
        <v>34</v>
      </c>
      <c r="B54" s="25" t="s">
        <v>66</v>
      </c>
      <c r="C54" s="19" t="s">
        <v>97</v>
      </c>
      <c r="D54" s="26"/>
      <c r="E54" s="22">
        <v>0</v>
      </c>
      <c r="F54" s="26"/>
      <c r="G54" s="22">
        <f t="shared" si="4"/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</row>
    <row r="55" spans="1:21" x14ac:dyDescent="0.3">
      <c r="A55" s="25" t="s">
        <v>37</v>
      </c>
      <c r="B55" s="25" t="s">
        <v>68</v>
      </c>
      <c r="C55" s="19" t="s">
        <v>98</v>
      </c>
      <c r="D55" s="26"/>
      <c r="E55" s="22">
        <v>53759</v>
      </c>
      <c r="F55" s="26"/>
      <c r="G55" s="22">
        <f t="shared" si="4"/>
        <v>53759.038516842411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53759.038516842411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</row>
    <row r="56" spans="1:21" x14ac:dyDescent="0.3">
      <c r="A56" s="25" t="s">
        <v>40</v>
      </c>
      <c r="B56" s="25" t="s">
        <v>70</v>
      </c>
      <c r="C56" s="19" t="s">
        <v>99</v>
      </c>
      <c r="D56" s="26"/>
      <c r="E56" s="22">
        <v>21148954.884054001</v>
      </c>
      <c r="F56" s="26"/>
      <c r="G56" s="22">
        <f t="shared" si="4"/>
        <v>21115771.06043594</v>
      </c>
      <c r="H56" s="22">
        <v>-1866997.4000000197</v>
      </c>
      <c r="I56" s="22">
        <v>621942.72</v>
      </c>
      <c r="J56" s="22">
        <v>4181840</v>
      </c>
      <c r="K56" s="22">
        <v>0</v>
      </c>
      <c r="L56" s="22">
        <v>0</v>
      </c>
      <c r="M56" s="22">
        <v>2613632.98</v>
      </c>
      <c r="N56" s="22">
        <v>13510202.120435959</v>
      </c>
      <c r="O56" s="22">
        <v>2055150.64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</row>
    <row r="57" spans="1:21" x14ac:dyDescent="0.3">
      <c r="A57" s="18" t="s">
        <v>100</v>
      </c>
      <c r="B57" s="18" t="s">
        <v>101</v>
      </c>
      <c r="C57" s="19" t="s">
        <v>102</v>
      </c>
      <c r="D57" s="22">
        <f t="shared" ref="D57:D58" si="5">SUM(E57,F57)</f>
        <v>-4642015.1973200999</v>
      </c>
      <c r="E57" s="22">
        <v>-12306769.4273201</v>
      </c>
      <c r="F57" s="22">
        <v>7664754.2300000004</v>
      </c>
      <c r="G57" s="22">
        <f t="shared" si="4"/>
        <v>-4984204.0083991727</v>
      </c>
      <c r="H57" s="22">
        <v>3093055.6599999899</v>
      </c>
      <c r="I57" s="22">
        <v>143029.45000000001</v>
      </c>
      <c r="J57" s="22">
        <v>915158</v>
      </c>
      <c r="K57" s="22">
        <v>-3703531.01</v>
      </c>
      <c r="L57" s="22">
        <v>-6647137.0300000003</v>
      </c>
      <c r="M57" s="22">
        <v>-6879785.4678500975</v>
      </c>
      <c r="N57" s="22">
        <v>137196.49773560086</v>
      </c>
      <c r="O57" s="22">
        <v>499239.54</v>
      </c>
      <c r="P57" s="22">
        <v>-907897</v>
      </c>
      <c r="Q57" s="22">
        <v>7478364.4000000004</v>
      </c>
      <c r="R57" s="22">
        <v>0</v>
      </c>
      <c r="S57" s="22">
        <v>803061.73885736975</v>
      </c>
      <c r="T57" s="22">
        <v>85041.212857964681</v>
      </c>
      <c r="U57" s="22">
        <v>0</v>
      </c>
    </row>
    <row r="58" spans="1:21" x14ac:dyDescent="0.3">
      <c r="A58" s="18" t="s">
        <v>103</v>
      </c>
      <c r="B58" s="18" t="s">
        <v>104</v>
      </c>
      <c r="C58" s="19" t="s">
        <v>105</v>
      </c>
      <c r="D58" s="22">
        <f t="shared" si="5"/>
        <v>557664588.82428288</v>
      </c>
      <c r="E58" s="22">
        <v>385702810.52428287</v>
      </c>
      <c r="F58" s="22">
        <v>171961778.30000001</v>
      </c>
      <c r="G58" s="22">
        <f t="shared" si="4"/>
        <v>542115196.13736463</v>
      </c>
      <c r="H58" s="22">
        <v>139510171.10999998</v>
      </c>
      <c r="I58" s="22">
        <v>13169842.99</v>
      </c>
      <c r="J58" s="22">
        <v>34100643</v>
      </c>
      <c r="K58" s="22">
        <v>26314645.829999998</v>
      </c>
      <c r="L58" s="22">
        <v>100011317.79000001</v>
      </c>
      <c r="M58" s="22">
        <v>5278631.0821499014</v>
      </c>
      <c r="N58" s="22">
        <v>48319840.050298557</v>
      </c>
      <c r="O58" s="22">
        <v>18741441.550000001</v>
      </c>
      <c r="P58" s="22">
        <v>12830134</v>
      </c>
      <c r="Q58" s="22">
        <v>58014840</v>
      </c>
      <c r="R58" s="22">
        <v>19288093</v>
      </c>
      <c r="S58" s="22">
        <v>65017128.102058172</v>
      </c>
      <c r="T58" s="22">
        <v>1518467.6328579646</v>
      </c>
      <c r="U58" s="22">
        <v>0</v>
      </c>
    </row>
    <row r="59" spans="1:21" x14ac:dyDescent="0.3">
      <c r="C59" s="27"/>
      <c r="D59" s="27"/>
      <c r="E59" s="6"/>
      <c r="F59" s="6"/>
    </row>
    <row r="60" spans="1:21" x14ac:dyDescent="0.3">
      <c r="A60" s="28" t="s">
        <v>106</v>
      </c>
      <c r="C60" s="27"/>
      <c r="D60" s="27"/>
      <c r="E60" s="5"/>
      <c r="F60" s="5"/>
      <c r="H60" s="6"/>
    </row>
    <row r="61" spans="1:21" x14ac:dyDescent="0.3">
      <c r="A61" s="29" t="s">
        <v>107</v>
      </c>
      <c r="C61" s="27"/>
      <c r="D61" s="27"/>
      <c r="E61" s="6"/>
      <c r="F61" s="6"/>
      <c r="G61" s="6"/>
      <c r="H61" s="6"/>
    </row>
    <row r="62" spans="1:21" x14ac:dyDescent="0.3">
      <c r="A62" s="30" t="s">
        <v>108</v>
      </c>
      <c r="E62" s="6"/>
      <c r="F62" s="6"/>
      <c r="G62" s="6"/>
      <c r="H62" s="4"/>
    </row>
    <row r="63" spans="1:21" x14ac:dyDescent="0.3">
      <c r="E63" s="6"/>
      <c r="F63" s="6"/>
      <c r="G63" s="6"/>
      <c r="H63" s="6"/>
    </row>
    <row r="64" spans="1:21" x14ac:dyDescent="0.3">
      <c r="A64" s="31" t="s">
        <v>109</v>
      </c>
      <c r="E64" s="6"/>
      <c r="F64" s="6"/>
      <c r="G64" s="6"/>
      <c r="H64" s="6"/>
    </row>
    <row r="65" spans="1:21" x14ac:dyDescent="0.3">
      <c r="A65" s="6" t="s">
        <v>225</v>
      </c>
      <c r="E65" s="5"/>
      <c r="F65" s="5"/>
      <c r="H65" s="6"/>
    </row>
    <row r="66" spans="1:21" x14ac:dyDescent="0.3">
      <c r="E66" s="5"/>
      <c r="F66" s="5"/>
      <c r="H66" s="6"/>
    </row>
    <row r="67" spans="1:21" x14ac:dyDescent="0.3">
      <c r="E67" s="5"/>
      <c r="F67" s="5"/>
      <c r="H67" s="6"/>
    </row>
    <row r="68" spans="1:21" x14ac:dyDescent="0.3">
      <c r="E68" s="5"/>
      <c r="F68" s="5"/>
      <c r="H68" s="6"/>
    </row>
    <row r="69" spans="1:21" x14ac:dyDescent="0.3">
      <c r="E69" s="5"/>
      <c r="F69" s="5"/>
      <c r="H69" s="6"/>
    </row>
    <row r="70" spans="1:21" x14ac:dyDescent="0.3">
      <c r="E70" s="6"/>
      <c r="F70" s="6"/>
    </row>
    <row r="71" spans="1:21" x14ac:dyDescent="0.3">
      <c r="E71" s="6"/>
      <c r="F71" s="6"/>
    </row>
    <row r="72" spans="1:21" x14ac:dyDescent="0.3">
      <c r="E72" s="6"/>
      <c r="F72" s="6"/>
    </row>
    <row r="73" spans="1:21" x14ac:dyDescent="0.3">
      <c r="E73" s="6"/>
      <c r="F73" s="6"/>
    </row>
    <row r="74" spans="1:21" x14ac:dyDescent="0.3">
      <c r="E74" s="6"/>
      <c r="F74" s="6"/>
    </row>
    <row r="75" spans="1:21" x14ac:dyDescent="0.3">
      <c r="E75" s="6"/>
      <c r="F75" s="6"/>
    </row>
    <row r="76" spans="1:21" x14ac:dyDescent="0.3">
      <c r="E76" s="6"/>
      <c r="F76" s="6"/>
    </row>
    <row r="77" spans="1:21" s="5" customFormat="1" x14ac:dyDescent="0.3">
      <c r="A77" s="6"/>
      <c r="B77" s="6"/>
      <c r="C77" s="6"/>
      <c r="D77" s="6"/>
      <c r="E77" s="6"/>
      <c r="F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</row>
  </sheetData>
  <pageMargins left="0.7" right="0.7" top="0.75" bottom="0.75" header="0.3" footer="0.3"/>
  <pageSetup paperSize="9" scale="4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A33CC-07FE-4D74-85CD-C9D15EE7B7C5}">
  <sheetPr>
    <tabColor rgb="FFFFC000"/>
  </sheetPr>
  <dimension ref="A1:U75"/>
  <sheetViews>
    <sheetView showGridLines="0" zoomScale="80" zoomScaleNormal="80" zoomScaleSheetLayoutView="40" workbookViewId="0">
      <selection activeCell="D6" sqref="D6:U6"/>
    </sheetView>
  </sheetViews>
  <sheetFormatPr defaultColWidth="11.44140625" defaultRowHeight="14.4" x14ac:dyDescent="0.3"/>
  <cols>
    <col min="1" max="2" width="48.5546875" style="6" customWidth="1"/>
    <col min="3" max="3" width="11.21875" style="6" customWidth="1"/>
    <col min="4" max="4" width="19.44140625" style="6" customWidth="1"/>
    <col min="5" max="6" width="20.77734375" style="4" customWidth="1"/>
    <col min="7" max="8" width="20.77734375" style="5" customWidth="1"/>
    <col min="9" max="21" width="20.77734375" style="6" customWidth="1"/>
    <col min="22" max="16384" width="11.44140625" style="6"/>
  </cols>
  <sheetData>
    <row r="1" spans="1:21" x14ac:dyDescent="0.3">
      <c r="A1" s="1" t="s">
        <v>0</v>
      </c>
      <c r="B1" s="1" t="s">
        <v>1</v>
      </c>
      <c r="C1" s="37">
        <v>45291</v>
      </c>
      <c r="D1" s="8"/>
    </row>
    <row r="2" spans="1:21" x14ac:dyDescent="0.3">
      <c r="A2" s="7" t="s">
        <v>2</v>
      </c>
      <c r="B2" s="7" t="s">
        <v>3</v>
      </c>
      <c r="C2" s="8"/>
      <c r="D2" s="8"/>
    </row>
    <row r="3" spans="1:21" x14ac:dyDescent="0.3">
      <c r="A3" s="9"/>
      <c r="B3" s="9"/>
      <c r="C3" s="8"/>
      <c r="D3" s="8"/>
    </row>
    <row r="4" spans="1:21" x14ac:dyDescent="0.3">
      <c r="A4" s="7" t="s">
        <v>4</v>
      </c>
      <c r="B4" s="7" t="s">
        <v>5</v>
      </c>
      <c r="C4" s="8"/>
      <c r="D4" s="8"/>
    </row>
    <row r="5" spans="1:21" x14ac:dyDescent="0.3">
      <c r="A5" s="11" t="s">
        <v>175</v>
      </c>
      <c r="B5" s="11" t="s">
        <v>176</v>
      </c>
      <c r="C5" s="8"/>
      <c r="D5" s="8"/>
    </row>
    <row r="6" spans="1:21" ht="57.6" x14ac:dyDescent="0.3">
      <c r="D6" s="12" t="str">
        <f>'S.05.01.01 NL'!D6</f>
        <v>Spolu poisťovne a pobočky poisťovní z iných členských štátov</v>
      </c>
      <c r="E6" s="12" t="str">
        <f>'S.05.01.01 NL'!E6</f>
        <v xml:space="preserve">Spolu poisťovne </v>
      </c>
      <c r="F6" s="12" t="str">
        <f>'S.05.01.01 NL'!F6</f>
        <v>Spolu pobočky poisťovní z iných členských štátov</v>
      </c>
      <c r="G6" s="12" t="str">
        <f>'S.05.01.01 NL'!G6</f>
        <v>Spolu členovia SLASPO 1)</v>
      </c>
      <c r="H6" s="12" t="str">
        <f>'S.05.01.01 NL'!H6</f>
        <v>Allianz - Slovenská poisťovňa, a. s.</v>
      </c>
      <c r="I6" s="12" t="str">
        <f>'S.05.01.01 NL'!I6</f>
        <v>BNP Paribas Cardif Poisťovňa, a. s.</v>
      </c>
      <c r="J6" s="12" t="str">
        <f>'S.05.01.01 NL'!J6</f>
        <v>ČSOB Poisťovňa, a. s.</v>
      </c>
      <c r="K6" s="12" t="str">
        <f>'S.05.01.01 NL'!K6</f>
        <v>Komunálna poisťovňa a. s., Vienna Insurance Group</v>
      </c>
      <c r="L6" s="12" t="str">
        <f>'S.05.01.01 NL'!L6</f>
        <v>KOOPERATIVA poisťovňa, a. s., Vienna Insurance Group</v>
      </c>
      <c r="M6" s="12" t="str">
        <f>'S.05.01.01 NL'!M6</f>
        <v>NN Životná poisťovňa, a. s.</v>
      </c>
      <c r="N6" s="12" t="str">
        <f>'S.05.01.01 NL'!N6</f>
        <v>Union poisťovňa, a. s.</v>
      </c>
      <c r="O6" s="12" t="str">
        <f>'S.05.01.01 NL'!O6</f>
        <v>Wüstenrot poisťovňa, a. s.</v>
      </c>
      <c r="P6" s="12" t="str">
        <f>'S.05.01.01 NL'!P6</f>
        <v>Colonnade Insurance S.A., pobočka poisťovne z iného členského štátu</v>
      </c>
      <c r="Q6" s="12" t="str">
        <f>'S.05.01.01 NL'!Q6</f>
        <v xml:space="preserve">Generali Poisťovňa, pobočka poisťovne z iného členského štátu </v>
      </c>
      <c r="R6" s="12" t="str">
        <f>'S.05.01.01 NL'!R6</f>
        <v>MetLife Europe d. a. c., pobočka poisťovne z iného členského štátu</v>
      </c>
      <c r="S6" s="12" t="str">
        <f>'S.05.01.01 NL'!S6</f>
        <v xml:space="preserve">UNIQA pojišťovna, a.s., pobočka poisťovne z iného členského štátu </v>
      </c>
      <c r="T6" s="12" t="str">
        <f>'S.05.01.01 NL'!T6</f>
        <v>YOUPLUS Životná poisťovňa, pobočka poisťovne z iného členského štátu</v>
      </c>
      <c r="U6" s="12" t="str">
        <f>'S.05.01.01 NL'!U6</f>
        <v xml:space="preserve">Slovenská kancelária poisťovateľov </v>
      </c>
    </row>
    <row r="7" spans="1:21" x14ac:dyDescent="0.3">
      <c r="D7" s="19" t="s">
        <v>177</v>
      </c>
      <c r="E7" s="19" t="s">
        <v>177</v>
      </c>
      <c r="F7" s="19" t="s">
        <v>177</v>
      </c>
      <c r="G7" s="19" t="s">
        <v>177</v>
      </c>
      <c r="H7" s="19" t="s">
        <v>177</v>
      </c>
      <c r="I7" s="19" t="s">
        <v>177</v>
      </c>
      <c r="J7" s="19" t="s">
        <v>177</v>
      </c>
      <c r="K7" s="19" t="s">
        <v>177</v>
      </c>
      <c r="L7" s="19" t="s">
        <v>177</v>
      </c>
      <c r="M7" s="19" t="s">
        <v>177</v>
      </c>
      <c r="N7" s="19" t="s">
        <v>177</v>
      </c>
      <c r="O7" s="19" t="s">
        <v>177</v>
      </c>
      <c r="P7" s="19" t="s">
        <v>177</v>
      </c>
      <c r="Q7" s="19" t="s">
        <v>177</v>
      </c>
      <c r="R7" s="19" t="s">
        <v>177</v>
      </c>
      <c r="S7" s="19" t="s">
        <v>177</v>
      </c>
      <c r="T7" s="19" t="s">
        <v>177</v>
      </c>
      <c r="U7" s="19" t="s">
        <v>177</v>
      </c>
    </row>
    <row r="8" spans="1:21" x14ac:dyDescent="0.3">
      <c r="A8" s="18" t="s">
        <v>26</v>
      </c>
      <c r="B8" s="18" t="s">
        <v>27</v>
      </c>
      <c r="C8" s="19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</row>
    <row r="9" spans="1:21" x14ac:dyDescent="0.3">
      <c r="A9" s="21" t="s">
        <v>28</v>
      </c>
      <c r="B9" s="21" t="s">
        <v>29</v>
      </c>
      <c r="C9" s="19" t="s">
        <v>30</v>
      </c>
      <c r="D9" s="22">
        <f>SUM(E9,F9)</f>
        <v>100059793.54999998</v>
      </c>
      <c r="E9" s="22">
        <v>60269511.539999977</v>
      </c>
      <c r="F9" s="22">
        <v>39790282.009999998</v>
      </c>
      <c r="G9" s="22">
        <f>SUM(H9:U9)</f>
        <v>85467901.016201288</v>
      </c>
      <c r="H9" s="22">
        <v>33129901.240000021</v>
      </c>
      <c r="I9" s="22">
        <v>0</v>
      </c>
      <c r="J9" s="22">
        <v>4288127</v>
      </c>
      <c r="K9" s="22">
        <v>2109031.33</v>
      </c>
      <c r="L9" s="22">
        <v>14267920.68</v>
      </c>
      <c r="M9" s="22">
        <v>0</v>
      </c>
      <c r="N9" s="22">
        <v>3632653.8962012623</v>
      </c>
      <c r="O9" s="22">
        <v>2841877.29</v>
      </c>
      <c r="P9" s="22">
        <v>6636543</v>
      </c>
      <c r="Q9" s="22">
        <v>11823721.630000001</v>
      </c>
      <c r="R9" s="22">
        <v>0</v>
      </c>
      <c r="S9" s="22">
        <v>6738124.950000003</v>
      </c>
      <c r="T9" s="22">
        <v>0</v>
      </c>
      <c r="U9" s="22">
        <v>0</v>
      </c>
    </row>
    <row r="10" spans="1:21" x14ac:dyDescent="0.3">
      <c r="A10" s="21" t="s">
        <v>31</v>
      </c>
      <c r="B10" s="21" t="s">
        <v>32</v>
      </c>
      <c r="C10" s="19" t="s">
        <v>33</v>
      </c>
      <c r="D10" s="22">
        <f t="shared" ref="D10:D13" si="0">SUM(E10,F10)</f>
        <v>7907835.1400000006</v>
      </c>
      <c r="E10" s="22">
        <v>4507818.29</v>
      </c>
      <c r="F10" s="22">
        <v>3400016.85</v>
      </c>
      <c r="G10" s="22">
        <f>SUM(H10:U10)</f>
        <v>5582232.0535139944</v>
      </c>
      <c r="H10" s="22">
        <v>1766955.26</v>
      </c>
      <c r="I10" s="22">
        <v>0</v>
      </c>
      <c r="J10" s="22">
        <v>149891</v>
      </c>
      <c r="K10" s="22">
        <v>122195.91</v>
      </c>
      <c r="L10" s="22">
        <v>1666814.45</v>
      </c>
      <c r="M10" s="22">
        <v>0</v>
      </c>
      <c r="N10" s="22">
        <v>724525.9735139946</v>
      </c>
      <c r="O10" s="22">
        <v>77435.67</v>
      </c>
      <c r="P10" s="22">
        <v>398092</v>
      </c>
      <c r="Q10" s="22">
        <v>332660.58</v>
      </c>
      <c r="R10" s="22">
        <v>0</v>
      </c>
      <c r="S10" s="22">
        <v>343661.21</v>
      </c>
      <c r="T10" s="22">
        <v>0</v>
      </c>
      <c r="U10" s="22">
        <v>0</v>
      </c>
    </row>
    <row r="11" spans="1:21" x14ac:dyDescent="0.3">
      <c r="A11" s="21" t="s">
        <v>34</v>
      </c>
      <c r="B11" s="21" t="s">
        <v>35</v>
      </c>
      <c r="C11" s="19" t="s">
        <v>36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</row>
    <row r="12" spans="1:21" x14ac:dyDescent="0.3">
      <c r="A12" s="21" t="s">
        <v>37</v>
      </c>
      <c r="B12" s="21" t="s">
        <v>38</v>
      </c>
      <c r="C12" s="19" t="s">
        <v>39</v>
      </c>
      <c r="D12" s="22">
        <f t="shared" si="0"/>
        <v>36975311.129999995</v>
      </c>
      <c r="E12" s="22">
        <v>14550508.699999999</v>
      </c>
      <c r="F12" s="22">
        <v>22424802.43</v>
      </c>
      <c r="G12" s="22">
        <f>SUM(H12:U12)</f>
        <v>28221841.880000003</v>
      </c>
      <c r="H12" s="22">
        <v>5070298.5</v>
      </c>
      <c r="I12" s="22">
        <v>0</v>
      </c>
      <c r="J12" s="22">
        <v>768487</v>
      </c>
      <c r="K12" s="22">
        <v>1300561.29</v>
      </c>
      <c r="L12" s="22">
        <v>6660439.3600000003</v>
      </c>
      <c r="M12" s="22">
        <v>0</v>
      </c>
      <c r="N12" s="22">
        <v>510322.37</v>
      </c>
      <c r="O12" s="22">
        <v>240400.55</v>
      </c>
      <c r="P12" s="22">
        <v>1594340</v>
      </c>
      <c r="Q12" s="22">
        <v>7878673.1200000001</v>
      </c>
      <c r="R12" s="22">
        <v>0</v>
      </c>
      <c r="S12" s="22">
        <v>4198319.6900000004</v>
      </c>
      <c r="T12" s="22">
        <v>0</v>
      </c>
      <c r="U12" s="22">
        <v>0</v>
      </c>
    </row>
    <row r="13" spans="1:21" x14ac:dyDescent="0.3">
      <c r="A13" s="21" t="s">
        <v>40</v>
      </c>
      <c r="B13" s="21" t="s">
        <v>41</v>
      </c>
      <c r="C13" s="19" t="s">
        <v>42</v>
      </c>
      <c r="D13" s="22">
        <f t="shared" si="0"/>
        <v>70992315.560000002</v>
      </c>
      <c r="E13" s="22">
        <v>50226819.130000003</v>
      </c>
      <c r="F13" s="22">
        <v>20765496.43</v>
      </c>
      <c r="G13" s="22">
        <f>SUM(H13:U13)</f>
        <v>62828290.189715281</v>
      </c>
      <c r="H13" s="22">
        <v>29826558.000000022</v>
      </c>
      <c r="I13" s="22">
        <v>0</v>
      </c>
      <c r="J13" s="22">
        <v>3669530</v>
      </c>
      <c r="K13" s="22">
        <v>930665.95</v>
      </c>
      <c r="L13" s="22">
        <v>9274295.7699999996</v>
      </c>
      <c r="M13" s="22">
        <v>0</v>
      </c>
      <c r="N13" s="22">
        <v>3846857.4997152565</v>
      </c>
      <c r="O13" s="22">
        <v>2678912.41</v>
      </c>
      <c r="P13" s="22">
        <v>5440295</v>
      </c>
      <c r="Q13" s="22">
        <v>4277709.09</v>
      </c>
      <c r="R13" s="22">
        <v>0</v>
      </c>
      <c r="S13" s="22">
        <v>2883466.4700000025</v>
      </c>
      <c r="T13" s="22">
        <v>0</v>
      </c>
      <c r="U13" s="22">
        <v>0</v>
      </c>
    </row>
    <row r="14" spans="1:21" x14ac:dyDescent="0.3">
      <c r="A14" s="18" t="s">
        <v>43</v>
      </c>
      <c r="B14" s="18" t="s">
        <v>44</v>
      </c>
      <c r="C14" s="19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</row>
    <row r="15" spans="1:21" x14ac:dyDescent="0.3">
      <c r="A15" s="21" t="s">
        <v>28</v>
      </c>
      <c r="B15" s="21" t="s">
        <v>29</v>
      </c>
      <c r="C15" s="19" t="s">
        <v>45</v>
      </c>
      <c r="D15" s="22">
        <f t="shared" ref="D15:D19" si="1">SUM(E15,F15)</f>
        <v>98191971.659999996</v>
      </c>
      <c r="E15" s="22">
        <v>60470164.130000003</v>
      </c>
      <c r="F15" s="22">
        <v>37721807.530000001</v>
      </c>
      <c r="G15" s="22">
        <f>SUM(H15:U15)</f>
        <v>85000602.686264411</v>
      </c>
      <c r="H15" s="22">
        <v>33454744.350000039</v>
      </c>
      <c r="I15" s="22">
        <v>0</v>
      </c>
      <c r="J15" s="22">
        <v>4190897</v>
      </c>
      <c r="K15" s="22">
        <v>2102828.85</v>
      </c>
      <c r="L15" s="22">
        <v>14377245.49</v>
      </c>
      <c r="M15" s="22">
        <v>0</v>
      </c>
      <c r="N15" s="22">
        <v>3547494.8262643577</v>
      </c>
      <c r="O15" s="22">
        <v>2796953.44</v>
      </c>
      <c r="P15" s="22">
        <v>6294169</v>
      </c>
      <c r="Q15" s="22">
        <v>11561952.49</v>
      </c>
      <c r="R15" s="22">
        <v>0</v>
      </c>
      <c r="S15" s="22">
        <v>6674317.240000003</v>
      </c>
      <c r="T15" s="22">
        <v>0</v>
      </c>
      <c r="U15" s="22">
        <v>0</v>
      </c>
    </row>
    <row r="16" spans="1:21" x14ac:dyDescent="0.3">
      <c r="A16" s="21" t="s">
        <v>31</v>
      </c>
      <c r="B16" s="21" t="s">
        <v>32</v>
      </c>
      <c r="C16" s="19" t="s">
        <v>46</v>
      </c>
      <c r="D16" s="22">
        <f t="shared" si="1"/>
        <v>7992742.4699999997</v>
      </c>
      <c r="E16" s="22">
        <v>4603994.3099999996</v>
      </c>
      <c r="F16" s="22">
        <v>3388748.16</v>
      </c>
      <c r="G16" s="22">
        <f>SUM(H16:U16)</f>
        <v>5725896.1819074573</v>
      </c>
      <c r="H16" s="22">
        <v>1846690.03</v>
      </c>
      <c r="I16" s="22">
        <v>0</v>
      </c>
      <c r="J16" s="22">
        <v>143102</v>
      </c>
      <c r="K16" s="22">
        <v>138100.14000000001</v>
      </c>
      <c r="L16" s="22">
        <v>1673842.47</v>
      </c>
      <c r="M16" s="22">
        <v>0</v>
      </c>
      <c r="N16" s="22">
        <v>724823.65190745844</v>
      </c>
      <c r="O16" s="22">
        <v>77435.67</v>
      </c>
      <c r="P16" s="22">
        <v>451640</v>
      </c>
      <c r="Q16" s="22">
        <v>334417.21000000002</v>
      </c>
      <c r="R16" s="22">
        <v>0</v>
      </c>
      <c r="S16" s="22">
        <v>335845.01</v>
      </c>
      <c r="T16" s="22">
        <v>0</v>
      </c>
      <c r="U16" s="22">
        <v>0</v>
      </c>
    </row>
    <row r="17" spans="1:21" x14ac:dyDescent="0.3">
      <c r="A17" s="21" t="s">
        <v>34</v>
      </c>
      <c r="B17" s="21" t="s">
        <v>35</v>
      </c>
      <c r="C17" s="19" t="s">
        <v>47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</row>
    <row r="18" spans="1:21" x14ac:dyDescent="0.3">
      <c r="A18" s="21" t="s">
        <v>37</v>
      </c>
      <c r="B18" s="21" t="s">
        <v>38</v>
      </c>
      <c r="C18" s="19" t="s">
        <v>48</v>
      </c>
      <c r="D18" s="22">
        <f t="shared" si="1"/>
        <v>36486633.590000004</v>
      </c>
      <c r="E18" s="22">
        <v>14634234.65</v>
      </c>
      <c r="F18" s="22">
        <v>21852398.940000001</v>
      </c>
      <c r="G18" s="22">
        <f>SUM(H18:U18)</f>
        <v>28272872.940000001</v>
      </c>
      <c r="H18" s="22">
        <v>5100156.66</v>
      </c>
      <c r="I18" s="22">
        <v>0</v>
      </c>
      <c r="J18" s="22">
        <v>764289</v>
      </c>
      <c r="K18" s="22">
        <v>1300261.52</v>
      </c>
      <c r="L18" s="22">
        <v>6717529.9199999999</v>
      </c>
      <c r="M18" s="22">
        <v>0</v>
      </c>
      <c r="N18" s="22">
        <v>511596.96</v>
      </c>
      <c r="O18" s="22">
        <v>240400.55</v>
      </c>
      <c r="P18" s="22">
        <v>1503940</v>
      </c>
      <c r="Q18" s="22">
        <v>7970902.9199999999</v>
      </c>
      <c r="R18" s="22">
        <v>0</v>
      </c>
      <c r="S18" s="22">
        <v>4163795.4100000006</v>
      </c>
      <c r="T18" s="22">
        <v>0</v>
      </c>
      <c r="U18" s="22">
        <v>0</v>
      </c>
    </row>
    <row r="19" spans="1:21" x14ac:dyDescent="0.3">
      <c r="A19" s="21" t="s">
        <v>40</v>
      </c>
      <c r="B19" s="21" t="s">
        <v>41</v>
      </c>
      <c r="C19" s="19" t="s">
        <v>49</v>
      </c>
      <c r="D19" s="22">
        <f t="shared" si="1"/>
        <v>69698079.539999992</v>
      </c>
      <c r="E19" s="22">
        <v>50439923.789999999</v>
      </c>
      <c r="F19" s="22">
        <v>19258155.75</v>
      </c>
      <c r="G19" s="22">
        <f>SUM(H19:U19)</f>
        <v>62453625.928171866</v>
      </c>
      <c r="H19" s="22">
        <v>30201277.72000004</v>
      </c>
      <c r="I19" s="22">
        <v>0</v>
      </c>
      <c r="J19" s="22">
        <v>3569710</v>
      </c>
      <c r="K19" s="22">
        <v>940667.47</v>
      </c>
      <c r="L19" s="22">
        <v>9333558.0399999991</v>
      </c>
      <c r="M19" s="22">
        <v>0</v>
      </c>
      <c r="N19" s="22">
        <v>3760721.5181718161</v>
      </c>
      <c r="O19" s="22">
        <v>2633988.56</v>
      </c>
      <c r="P19" s="22">
        <v>5241869</v>
      </c>
      <c r="Q19" s="22">
        <v>3925466.78</v>
      </c>
      <c r="R19" s="22">
        <v>0</v>
      </c>
      <c r="S19" s="22">
        <v>2846366.8400000022</v>
      </c>
      <c r="T19" s="22">
        <v>0</v>
      </c>
      <c r="U19" s="22">
        <v>0</v>
      </c>
    </row>
    <row r="20" spans="1:21" x14ac:dyDescent="0.3">
      <c r="A20" s="18" t="s">
        <v>50</v>
      </c>
      <c r="B20" s="18" t="s">
        <v>51</v>
      </c>
      <c r="C20" s="19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</row>
    <row r="21" spans="1:21" x14ac:dyDescent="0.3">
      <c r="A21" s="21" t="s">
        <v>28</v>
      </c>
      <c r="B21" s="21" t="s">
        <v>29</v>
      </c>
      <c r="C21" s="19" t="s">
        <v>52</v>
      </c>
      <c r="D21" s="22">
        <f t="shared" ref="D21:D26" si="2">SUM(E21,F21)</f>
        <v>21496525.039999999</v>
      </c>
      <c r="E21" s="22">
        <v>11676427.050000001</v>
      </c>
      <c r="F21" s="22">
        <v>9820097.9900000002</v>
      </c>
      <c r="G21" s="22">
        <f>SUM(H21:U21)</f>
        <v>16646653.519729294</v>
      </c>
      <c r="H21" s="22">
        <v>4093078.19</v>
      </c>
      <c r="I21" s="22">
        <v>0</v>
      </c>
      <c r="J21" s="22">
        <v>976982</v>
      </c>
      <c r="K21" s="22">
        <v>2387632.88</v>
      </c>
      <c r="L21" s="22">
        <v>3798117.99</v>
      </c>
      <c r="M21" s="22">
        <v>0</v>
      </c>
      <c r="N21" s="22">
        <v>512946.47972929501</v>
      </c>
      <c r="O21" s="22">
        <v>-92330.01</v>
      </c>
      <c r="P21" s="22">
        <v>1394851</v>
      </c>
      <c r="Q21" s="22">
        <v>1848358.07</v>
      </c>
      <c r="R21" s="22">
        <v>0</v>
      </c>
      <c r="S21" s="22">
        <v>1727016.9200000002</v>
      </c>
      <c r="T21" s="22">
        <v>0</v>
      </c>
      <c r="U21" s="22">
        <v>0</v>
      </c>
    </row>
    <row r="22" spans="1:21" x14ac:dyDescent="0.3">
      <c r="A22" s="21" t="s">
        <v>31</v>
      </c>
      <c r="B22" s="21" t="s">
        <v>32</v>
      </c>
      <c r="C22" s="19" t="s">
        <v>53</v>
      </c>
      <c r="D22" s="22">
        <f t="shared" si="2"/>
        <v>5961617.3799999999</v>
      </c>
      <c r="E22" s="22">
        <v>4610885.55</v>
      </c>
      <c r="F22" s="22">
        <v>1350731.83</v>
      </c>
      <c r="G22" s="22">
        <f>SUM(H22:U22)</f>
        <v>5236260.6877647946</v>
      </c>
      <c r="H22" s="22">
        <v>3256690.88</v>
      </c>
      <c r="I22" s="22">
        <v>0</v>
      </c>
      <c r="J22" s="22">
        <v>-69533</v>
      </c>
      <c r="K22" s="22">
        <v>261158.24</v>
      </c>
      <c r="L22" s="22">
        <v>1109262.43</v>
      </c>
      <c r="M22" s="22">
        <v>0</v>
      </c>
      <c r="N22" s="22">
        <v>53306.607764794397</v>
      </c>
      <c r="O22" s="22">
        <v>0</v>
      </c>
      <c r="P22" s="22">
        <v>571417</v>
      </c>
      <c r="Q22" s="22">
        <v>36931.730000000003</v>
      </c>
      <c r="R22" s="22">
        <v>0</v>
      </c>
      <c r="S22" s="22">
        <v>17026.8</v>
      </c>
      <c r="T22" s="22">
        <v>0</v>
      </c>
      <c r="U22" s="22">
        <v>0</v>
      </c>
    </row>
    <row r="23" spans="1:21" x14ac:dyDescent="0.3">
      <c r="A23" s="21" t="s">
        <v>34</v>
      </c>
      <c r="B23" s="21" t="s">
        <v>35</v>
      </c>
      <c r="C23" s="19" t="s">
        <v>54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</row>
    <row r="24" spans="1:21" x14ac:dyDescent="0.3">
      <c r="A24" s="21" t="s">
        <v>37</v>
      </c>
      <c r="B24" s="21" t="s">
        <v>38</v>
      </c>
      <c r="C24" s="19" t="s">
        <v>55</v>
      </c>
      <c r="D24" s="22">
        <f t="shared" si="2"/>
        <v>6127684.2899999991</v>
      </c>
      <c r="E24" s="22">
        <v>779480.23</v>
      </c>
      <c r="F24" s="22">
        <v>5348204.0599999996</v>
      </c>
      <c r="G24" s="22">
        <f>SUM(H24:U24)</f>
        <v>2839283.5500000003</v>
      </c>
      <c r="H24" s="22">
        <v>-608587.81000000006</v>
      </c>
      <c r="I24" s="22">
        <v>0</v>
      </c>
      <c r="J24" s="22">
        <v>28168</v>
      </c>
      <c r="K24" s="22">
        <v>1022543.47</v>
      </c>
      <c r="L24" s="22">
        <v>815439.8</v>
      </c>
      <c r="M24" s="22">
        <v>0</v>
      </c>
      <c r="N24" s="22">
        <v>2793.1699999999992</v>
      </c>
      <c r="O24" s="22">
        <v>-480876.23</v>
      </c>
      <c r="P24" s="22">
        <v>395595</v>
      </c>
      <c r="Q24" s="22">
        <v>964615.54</v>
      </c>
      <c r="R24" s="22">
        <v>0</v>
      </c>
      <c r="S24" s="22">
        <v>699592.61000000022</v>
      </c>
      <c r="T24" s="22">
        <v>0</v>
      </c>
      <c r="U24" s="22">
        <v>0</v>
      </c>
    </row>
    <row r="25" spans="1:21" x14ac:dyDescent="0.3">
      <c r="A25" s="21" t="s">
        <v>40</v>
      </c>
      <c r="B25" s="21" t="s">
        <v>41</v>
      </c>
      <c r="C25" s="19" t="s">
        <v>56</v>
      </c>
      <c r="D25" s="22">
        <f t="shared" si="2"/>
        <v>21330458.129999999</v>
      </c>
      <c r="E25" s="22">
        <v>15507832.369999999</v>
      </c>
      <c r="F25" s="22">
        <v>5822625.7599999998</v>
      </c>
      <c r="G25" s="22">
        <f>SUM(H25:U25)</f>
        <v>19043630.657494094</v>
      </c>
      <c r="H25" s="22">
        <v>7958356.8800000008</v>
      </c>
      <c r="I25" s="22">
        <v>0</v>
      </c>
      <c r="J25" s="22">
        <v>879281</v>
      </c>
      <c r="K25" s="22">
        <v>1626247.65</v>
      </c>
      <c r="L25" s="22">
        <v>4091940.62</v>
      </c>
      <c r="M25" s="22">
        <v>0</v>
      </c>
      <c r="N25" s="22">
        <v>563459.91749408934</v>
      </c>
      <c r="O25" s="22">
        <v>388546.22</v>
      </c>
      <c r="P25" s="22">
        <v>1570673</v>
      </c>
      <c r="Q25" s="22">
        <v>920674.26</v>
      </c>
      <c r="R25" s="22">
        <v>0</v>
      </c>
      <c r="S25" s="22">
        <v>1044451.11</v>
      </c>
      <c r="T25" s="22">
        <v>0</v>
      </c>
      <c r="U25" s="22">
        <v>0</v>
      </c>
    </row>
    <row r="26" spans="1:21" x14ac:dyDescent="0.3">
      <c r="A26" s="18" t="s">
        <v>57</v>
      </c>
      <c r="B26" s="23" t="s">
        <v>58</v>
      </c>
      <c r="C26" s="19" t="s">
        <v>59</v>
      </c>
      <c r="D26" s="22">
        <f t="shared" si="2"/>
        <v>30834435.129999999</v>
      </c>
      <c r="E26" s="22">
        <v>20907538.579999998</v>
      </c>
      <c r="F26" s="22">
        <v>9926896.5500000007</v>
      </c>
      <c r="G26" s="22">
        <f>SUM(H26:U26)</f>
        <v>28651970.177032836</v>
      </c>
      <c r="H26" s="22">
        <v>10134279.289999999</v>
      </c>
      <c r="I26" s="22">
        <v>0</v>
      </c>
      <c r="J26" s="22">
        <v>1579742</v>
      </c>
      <c r="K26" s="22">
        <v>942372.31</v>
      </c>
      <c r="L26" s="22">
        <v>4474864.17</v>
      </c>
      <c r="M26" s="22">
        <v>0</v>
      </c>
      <c r="N26" s="22">
        <v>2382799.7283609398</v>
      </c>
      <c r="O26" s="22">
        <v>1393480.81</v>
      </c>
      <c r="P26" s="22">
        <v>3393040</v>
      </c>
      <c r="Q26" s="22">
        <v>2683912.69</v>
      </c>
      <c r="R26" s="22">
        <v>0</v>
      </c>
      <c r="S26" s="22">
        <v>1667479.1786718983</v>
      </c>
      <c r="T26" s="22">
        <v>0</v>
      </c>
      <c r="U26" s="22">
        <v>0</v>
      </c>
    </row>
    <row r="27" spans="1:21" x14ac:dyDescent="0.3">
      <c r="A27" s="24" t="s">
        <v>60</v>
      </c>
      <c r="B27" s="24" t="s">
        <v>61</v>
      </c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</row>
    <row r="28" spans="1:21" x14ac:dyDescent="0.3">
      <c r="A28" s="25" t="s">
        <v>28</v>
      </c>
      <c r="B28" s="25" t="s">
        <v>62</v>
      </c>
      <c r="C28" s="19" t="s">
        <v>63</v>
      </c>
      <c r="D28" s="20"/>
      <c r="E28" s="22">
        <v>4224943.99</v>
      </c>
      <c r="F28" s="20"/>
      <c r="G28" s="22">
        <f>SUM(H28:U28)</f>
        <v>4224944.2071108418</v>
      </c>
      <c r="H28" s="22">
        <v>1633122.03</v>
      </c>
      <c r="I28" s="22">
        <v>0</v>
      </c>
      <c r="J28" s="22">
        <v>659697</v>
      </c>
      <c r="K28" s="22">
        <v>234234.16</v>
      </c>
      <c r="L28" s="22">
        <v>835444.46</v>
      </c>
      <c r="M28" s="22">
        <v>0</v>
      </c>
      <c r="N28" s="22">
        <v>42123.217110840909</v>
      </c>
      <c r="O28" s="22">
        <v>820323.34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</row>
    <row r="29" spans="1:21" x14ac:dyDescent="0.3">
      <c r="A29" s="25" t="s">
        <v>31</v>
      </c>
      <c r="B29" s="25" t="s">
        <v>64</v>
      </c>
      <c r="C29" s="19" t="s">
        <v>65</v>
      </c>
      <c r="D29" s="20"/>
      <c r="E29" s="22">
        <v>172084.61</v>
      </c>
      <c r="F29" s="20"/>
      <c r="G29" s="22">
        <f>SUM(H29:U29)</f>
        <v>172084.61898366566</v>
      </c>
      <c r="H29" s="22">
        <v>-3552.29</v>
      </c>
      <c r="I29" s="22">
        <v>0</v>
      </c>
      <c r="J29" s="22">
        <v>4202</v>
      </c>
      <c r="K29" s="22">
        <v>11765.83</v>
      </c>
      <c r="L29" s="22">
        <v>76966.070000000007</v>
      </c>
      <c r="M29" s="22">
        <v>0</v>
      </c>
      <c r="N29" s="22">
        <v>82703.008983665626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</row>
    <row r="30" spans="1:21" x14ac:dyDescent="0.3">
      <c r="A30" s="25" t="s">
        <v>34</v>
      </c>
      <c r="B30" s="25" t="s">
        <v>66</v>
      </c>
      <c r="C30" s="19" t="s">
        <v>67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</row>
    <row r="31" spans="1:21" x14ac:dyDescent="0.3">
      <c r="A31" s="25" t="s">
        <v>37</v>
      </c>
      <c r="B31" s="25" t="s">
        <v>68</v>
      </c>
      <c r="C31" s="19" t="s">
        <v>69</v>
      </c>
      <c r="D31" s="20"/>
      <c r="E31" s="22">
        <v>0</v>
      </c>
      <c r="F31" s="20"/>
      <c r="G31" s="22">
        <f>SUM(H31:U31)</f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</row>
    <row r="32" spans="1:21" x14ac:dyDescent="0.3">
      <c r="A32" s="25" t="s">
        <v>40</v>
      </c>
      <c r="B32" s="25" t="s">
        <v>70</v>
      </c>
      <c r="C32" s="19" t="s">
        <v>71</v>
      </c>
      <c r="D32" s="20"/>
      <c r="E32" s="22">
        <v>4397028.6000000006</v>
      </c>
      <c r="F32" s="20"/>
      <c r="G32" s="22">
        <f>SUM(H32:U32)</f>
        <v>4397028.8260945072</v>
      </c>
      <c r="H32" s="22">
        <v>1629569.74</v>
      </c>
      <c r="I32" s="22">
        <v>0</v>
      </c>
      <c r="J32" s="22">
        <v>663899</v>
      </c>
      <c r="K32" s="22">
        <v>245999.99</v>
      </c>
      <c r="L32" s="22">
        <v>912410.53</v>
      </c>
      <c r="M32" s="22">
        <v>0</v>
      </c>
      <c r="N32" s="22">
        <v>124826.22609450654</v>
      </c>
      <c r="O32" s="22">
        <v>820323.34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</row>
    <row r="33" spans="1:21" x14ac:dyDescent="0.3">
      <c r="A33" s="24" t="s">
        <v>72</v>
      </c>
      <c r="B33" s="24" t="s">
        <v>73</v>
      </c>
      <c r="C33" s="19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</row>
    <row r="34" spans="1:21" x14ac:dyDescent="0.3">
      <c r="A34" s="25" t="s">
        <v>28</v>
      </c>
      <c r="B34" s="25" t="s">
        <v>62</v>
      </c>
      <c r="C34" s="19" t="s">
        <v>74</v>
      </c>
      <c r="D34" s="20"/>
      <c r="E34" s="22">
        <v>123673.43</v>
      </c>
      <c r="F34" s="20"/>
      <c r="G34" s="22">
        <f>SUM(H34:U34)</f>
        <v>123673.41596047854</v>
      </c>
      <c r="H34" s="22">
        <v>77422.61</v>
      </c>
      <c r="I34" s="22">
        <v>0</v>
      </c>
      <c r="J34" s="22">
        <v>2625</v>
      </c>
      <c r="K34" s="22">
        <v>2263.79</v>
      </c>
      <c r="L34" s="22">
        <v>18728.03</v>
      </c>
      <c r="M34" s="22">
        <v>0</v>
      </c>
      <c r="N34" s="22">
        <v>22633.985960478552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</row>
    <row r="35" spans="1:21" x14ac:dyDescent="0.3">
      <c r="A35" s="25" t="s">
        <v>31</v>
      </c>
      <c r="B35" s="25" t="s">
        <v>64</v>
      </c>
      <c r="C35" s="19" t="s">
        <v>75</v>
      </c>
      <c r="D35" s="20"/>
      <c r="E35" s="22">
        <v>46226.45</v>
      </c>
      <c r="F35" s="20"/>
      <c r="G35" s="22">
        <f>SUM(H35:U35)</f>
        <v>46226.096252967785</v>
      </c>
      <c r="H35" s="22">
        <v>7.06</v>
      </c>
      <c r="I35" s="22">
        <v>0</v>
      </c>
      <c r="J35" s="22">
        <v>0</v>
      </c>
      <c r="K35" s="22">
        <v>113.73</v>
      </c>
      <c r="L35" s="22">
        <v>1666.66</v>
      </c>
      <c r="M35" s="22">
        <v>0</v>
      </c>
      <c r="N35" s="22">
        <v>44438.646252967788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</row>
    <row r="36" spans="1:21" x14ac:dyDescent="0.3">
      <c r="A36" s="25" t="s">
        <v>34</v>
      </c>
      <c r="B36" s="25" t="s">
        <v>66</v>
      </c>
      <c r="C36" s="19" t="s">
        <v>76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</row>
    <row r="37" spans="1:21" x14ac:dyDescent="0.3">
      <c r="A37" s="25" t="s">
        <v>37</v>
      </c>
      <c r="B37" s="25" t="s">
        <v>68</v>
      </c>
      <c r="C37" s="19" t="s">
        <v>77</v>
      </c>
      <c r="D37" s="20"/>
      <c r="E37" s="22">
        <v>0</v>
      </c>
      <c r="F37" s="20"/>
      <c r="G37" s="22">
        <f>SUM(H37:U37)</f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0</v>
      </c>
      <c r="T37" s="22">
        <v>0</v>
      </c>
      <c r="U37" s="22">
        <v>0</v>
      </c>
    </row>
    <row r="38" spans="1:21" x14ac:dyDescent="0.3">
      <c r="A38" s="25" t="s">
        <v>40</v>
      </c>
      <c r="B38" s="25" t="s">
        <v>70</v>
      </c>
      <c r="C38" s="19" t="s">
        <v>78</v>
      </c>
      <c r="D38" s="20"/>
      <c r="E38" s="22">
        <v>169899.88</v>
      </c>
      <c r="F38" s="20"/>
      <c r="G38" s="22">
        <f>SUM(H38:U38)</f>
        <v>169899.51221344635</v>
      </c>
      <c r="H38" s="22">
        <v>77429.67</v>
      </c>
      <c r="I38" s="22">
        <v>0</v>
      </c>
      <c r="J38" s="22">
        <v>2625</v>
      </c>
      <c r="K38" s="22">
        <v>2377.52</v>
      </c>
      <c r="L38" s="22">
        <v>20394.689999999999</v>
      </c>
      <c r="M38" s="22">
        <v>0</v>
      </c>
      <c r="N38" s="22">
        <v>67072.632213446341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</row>
    <row r="39" spans="1:21" x14ac:dyDescent="0.3">
      <c r="A39" s="24" t="s">
        <v>79</v>
      </c>
      <c r="B39" s="24" t="s">
        <v>80</v>
      </c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</row>
    <row r="40" spans="1:21" x14ac:dyDescent="0.3">
      <c r="A40" s="25" t="s">
        <v>28</v>
      </c>
      <c r="B40" s="25" t="s">
        <v>62</v>
      </c>
      <c r="C40" s="19" t="s">
        <v>81</v>
      </c>
      <c r="D40" s="20"/>
      <c r="E40" s="22">
        <v>2789940.34</v>
      </c>
      <c r="F40" s="20"/>
      <c r="G40" s="22">
        <f>SUM(H40:U40)</f>
        <v>2789940.7392398482</v>
      </c>
      <c r="H40" s="22">
        <v>1979105.54</v>
      </c>
      <c r="I40" s="22">
        <v>0</v>
      </c>
      <c r="J40" s="22">
        <v>160721</v>
      </c>
      <c r="K40" s="22">
        <v>121636.46</v>
      </c>
      <c r="L40" s="22">
        <v>304861.2</v>
      </c>
      <c r="M40" s="22">
        <v>0</v>
      </c>
      <c r="N40" s="22">
        <v>167655.39923984808</v>
      </c>
      <c r="O40" s="22">
        <v>55961.14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</row>
    <row r="41" spans="1:21" x14ac:dyDescent="0.3">
      <c r="A41" s="25" t="s">
        <v>31</v>
      </c>
      <c r="B41" s="25" t="s">
        <v>64</v>
      </c>
      <c r="C41" s="19" t="s">
        <v>82</v>
      </c>
      <c r="D41" s="20"/>
      <c r="E41" s="22">
        <v>41128.14</v>
      </c>
      <c r="F41" s="20"/>
      <c r="G41" s="22">
        <f>SUM(H41:U41)</f>
        <v>41128.14</v>
      </c>
      <c r="H41" s="22">
        <v>6638.9</v>
      </c>
      <c r="I41" s="22">
        <v>0</v>
      </c>
      <c r="J41" s="22">
        <v>30560</v>
      </c>
      <c r="K41" s="22">
        <v>0</v>
      </c>
      <c r="L41" s="22">
        <v>3929.24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</row>
    <row r="42" spans="1:21" x14ac:dyDescent="0.3">
      <c r="A42" s="25" t="s">
        <v>34</v>
      </c>
      <c r="B42" s="25" t="s">
        <v>66</v>
      </c>
      <c r="C42" s="19" t="s">
        <v>83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</row>
    <row r="43" spans="1:21" x14ac:dyDescent="0.3">
      <c r="A43" s="25" t="s">
        <v>37</v>
      </c>
      <c r="B43" s="25" t="s">
        <v>68</v>
      </c>
      <c r="C43" s="19" t="s">
        <v>84</v>
      </c>
      <c r="D43" s="20"/>
      <c r="E43" s="22">
        <v>0</v>
      </c>
      <c r="F43" s="20"/>
      <c r="G43" s="22">
        <f>SUM(H43:U43)</f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</row>
    <row r="44" spans="1:21" x14ac:dyDescent="0.3">
      <c r="A44" s="25" t="s">
        <v>40</v>
      </c>
      <c r="B44" s="25" t="s">
        <v>70</v>
      </c>
      <c r="C44" s="19" t="s">
        <v>85</v>
      </c>
      <c r="D44" s="20"/>
      <c r="E44" s="22">
        <v>2831068.48</v>
      </c>
      <c r="F44" s="20"/>
      <c r="G44" s="22">
        <f>SUM(H44:U44)</f>
        <v>2831068.8792398479</v>
      </c>
      <c r="H44" s="22">
        <v>1985744.44</v>
      </c>
      <c r="I44" s="22">
        <v>0</v>
      </c>
      <c r="J44" s="22">
        <v>191281</v>
      </c>
      <c r="K44" s="22">
        <v>121636.46</v>
      </c>
      <c r="L44" s="22">
        <v>308790.44</v>
      </c>
      <c r="M44" s="22">
        <v>0</v>
      </c>
      <c r="N44" s="22">
        <v>167655.39923984808</v>
      </c>
      <c r="O44" s="22">
        <v>55961.14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</row>
    <row r="45" spans="1:21" x14ac:dyDescent="0.3">
      <c r="A45" s="24" t="s">
        <v>86</v>
      </c>
      <c r="B45" s="24" t="s">
        <v>87</v>
      </c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</row>
    <row r="46" spans="1:21" x14ac:dyDescent="0.3">
      <c r="A46" s="25" t="s">
        <v>28</v>
      </c>
      <c r="B46" s="25" t="s">
        <v>62</v>
      </c>
      <c r="C46" s="19" t="s">
        <v>88</v>
      </c>
      <c r="D46" s="20"/>
      <c r="E46" s="22">
        <v>12127552.9</v>
      </c>
      <c r="F46" s="20"/>
      <c r="G46" s="22">
        <f>SUM(H46:U46)</f>
        <v>12127553.370000709</v>
      </c>
      <c r="H46" s="22">
        <v>6968919.7199999997</v>
      </c>
      <c r="I46" s="22">
        <v>0</v>
      </c>
      <c r="J46" s="22">
        <v>570134</v>
      </c>
      <c r="K46" s="22">
        <v>523680.22</v>
      </c>
      <c r="L46" s="22">
        <v>2817760.73</v>
      </c>
      <c r="M46" s="22">
        <v>0</v>
      </c>
      <c r="N46" s="22">
        <v>922713.47000070754</v>
      </c>
      <c r="O46" s="22">
        <v>324345.23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</row>
    <row r="47" spans="1:21" x14ac:dyDescent="0.3">
      <c r="A47" s="25" t="s">
        <v>31</v>
      </c>
      <c r="B47" s="25" t="s">
        <v>64</v>
      </c>
      <c r="C47" s="19" t="s">
        <v>89</v>
      </c>
      <c r="D47" s="20"/>
      <c r="E47" s="22">
        <v>1324641.6100000001</v>
      </c>
      <c r="F47" s="20"/>
      <c r="G47" s="22">
        <f>SUM(H47:U47)</f>
        <v>1324641.8599999999</v>
      </c>
      <c r="H47" s="22">
        <v>623431.71</v>
      </c>
      <c r="I47" s="22">
        <v>0</v>
      </c>
      <c r="J47" s="22">
        <v>50386</v>
      </c>
      <c r="K47" s="22">
        <v>48678.12</v>
      </c>
      <c r="L47" s="22">
        <v>415507.78</v>
      </c>
      <c r="M47" s="22">
        <v>0</v>
      </c>
      <c r="N47" s="22">
        <v>186638.25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</row>
    <row r="48" spans="1:21" x14ac:dyDescent="0.3">
      <c r="A48" s="25" t="s">
        <v>34</v>
      </c>
      <c r="B48" s="25" t="s">
        <v>66</v>
      </c>
      <c r="C48" s="19" t="s">
        <v>90</v>
      </c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</row>
    <row r="49" spans="1:21" x14ac:dyDescent="0.3">
      <c r="A49" s="25" t="s">
        <v>37</v>
      </c>
      <c r="B49" s="25" t="s">
        <v>68</v>
      </c>
      <c r="C49" s="19" t="s">
        <v>91</v>
      </c>
      <c r="D49" s="20"/>
      <c r="E49" s="22">
        <v>1300190.06</v>
      </c>
      <c r="F49" s="20"/>
      <c r="G49" s="22">
        <f>SUM(H49:U49)</f>
        <v>1300190.23</v>
      </c>
      <c r="H49" s="22">
        <v>1073386.32</v>
      </c>
      <c r="I49" s="22">
        <v>0</v>
      </c>
      <c r="J49" s="22">
        <v>137004</v>
      </c>
      <c r="K49" s="22">
        <v>0</v>
      </c>
      <c r="L49" s="22">
        <v>0</v>
      </c>
      <c r="M49" s="22">
        <v>0</v>
      </c>
      <c r="N49" s="22">
        <v>77570.17</v>
      </c>
      <c r="O49" s="22">
        <v>12229.74</v>
      </c>
      <c r="P49" s="22">
        <v>0</v>
      </c>
      <c r="Q49" s="22">
        <v>0</v>
      </c>
      <c r="R49" s="22">
        <v>0</v>
      </c>
      <c r="S49" s="22">
        <v>0</v>
      </c>
      <c r="T49" s="22">
        <v>0</v>
      </c>
      <c r="U49" s="22">
        <v>0</v>
      </c>
    </row>
    <row r="50" spans="1:21" x14ac:dyDescent="0.3">
      <c r="A50" s="25" t="s">
        <v>40</v>
      </c>
      <c r="B50" s="25" t="s">
        <v>70</v>
      </c>
      <c r="C50" s="19" t="s">
        <v>92</v>
      </c>
      <c r="D50" s="20"/>
      <c r="E50" s="22">
        <v>12152005.449999999</v>
      </c>
      <c r="F50" s="20"/>
      <c r="G50" s="22">
        <f>SUM(H50:U50)</f>
        <v>12152005.000000706</v>
      </c>
      <c r="H50" s="22">
        <v>6518965.1099999994</v>
      </c>
      <c r="I50" s="22">
        <v>0</v>
      </c>
      <c r="J50" s="22">
        <v>483516</v>
      </c>
      <c r="K50" s="22">
        <v>572358.34</v>
      </c>
      <c r="L50" s="22">
        <v>3233268.51</v>
      </c>
      <c r="M50" s="22">
        <v>0</v>
      </c>
      <c r="N50" s="22">
        <v>1031781.5500007075</v>
      </c>
      <c r="O50" s="22">
        <v>312115.49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</row>
    <row r="51" spans="1:21" x14ac:dyDescent="0.3">
      <c r="A51" s="24" t="s">
        <v>93</v>
      </c>
      <c r="B51" s="24" t="s">
        <v>94</v>
      </c>
      <c r="C51" s="19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</row>
    <row r="52" spans="1:21" x14ac:dyDescent="0.3">
      <c r="A52" s="25" t="s">
        <v>28</v>
      </c>
      <c r="B52" s="25" t="s">
        <v>62</v>
      </c>
      <c r="C52" s="19" t="s">
        <v>95</v>
      </c>
      <c r="D52" s="20"/>
      <c r="E52" s="22">
        <v>675555.17</v>
      </c>
      <c r="F52" s="20"/>
      <c r="G52" s="22">
        <f>SUM(H52:U52)</f>
        <v>675555.49224481557</v>
      </c>
      <c r="H52" s="22">
        <v>-77429.67</v>
      </c>
      <c r="I52" s="22">
        <v>0</v>
      </c>
      <c r="J52" s="22">
        <v>213330</v>
      </c>
      <c r="K52" s="22">
        <v>0</v>
      </c>
      <c r="L52" s="22">
        <v>0</v>
      </c>
      <c r="M52" s="22">
        <v>0</v>
      </c>
      <c r="N52" s="22">
        <v>334574.32224481553</v>
      </c>
      <c r="O52" s="22">
        <v>205080.84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</row>
    <row r="53" spans="1:21" x14ac:dyDescent="0.3">
      <c r="A53" s="25" t="s">
        <v>31</v>
      </c>
      <c r="B53" s="25" t="s">
        <v>64</v>
      </c>
      <c r="C53" s="19" t="s">
        <v>96</v>
      </c>
      <c r="D53" s="20"/>
      <c r="E53" s="22">
        <v>681982</v>
      </c>
      <c r="F53" s="20"/>
      <c r="G53" s="22">
        <f>SUM(H53:U53)</f>
        <v>681981.59856761585</v>
      </c>
      <c r="H53" s="22">
        <v>0</v>
      </c>
      <c r="I53" s="22">
        <v>0</v>
      </c>
      <c r="J53" s="22">
        <v>25092</v>
      </c>
      <c r="K53" s="22">
        <v>0</v>
      </c>
      <c r="L53" s="22">
        <v>0</v>
      </c>
      <c r="M53" s="22">
        <v>0</v>
      </c>
      <c r="N53" s="22">
        <v>656889.59856761585</v>
      </c>
      <c r="O53" s="22">
        <v>0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</row>
    <row r="54" spans="1:21" x14ac:dyDescent="0.3">
      <c r="A54" s="25" t="s">
        <v>34</v>
      </c>
      <c r="B54" s="25" t="s">
        <v>66</v>
      </c>
      <c r="C54" s="19" t="s">
        <v>97</v>
      </c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</row>
    <row r="55" spans="1:21" x14ac:dyDescent="0.3">
      <c r="A55" s="25" t="s">
        <v>37</v>
      </c>
      <c r="B55" s="25" t="s">
        <v>68</v>
      </c>
      <c r="C55" s="19" t="s">
        <v>98</v>
      </c>
      <c r="D55" s="20"/>
      <c r="E55" s="22">
        <v>0</v>
      </c>
      <c r="F55" s="20"/>
      <c r="G55" s="22">
        <f>SUM(H55:U55)</f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</row>
    <row r="56" spans="1:21" x14ac:dyDescent="0.3">
      <c r="A56" s="25" t="s">
        <v>40</v>
      </c>
      <c r="B56" s="25" t="s">
        <v>70</v>
      </c>
      <c r="C56" s="19" t="s">
        <v>99</v>
      </c>
      <c r="D56" s="20"/>
      <c r="E56" s="22">
        <v>1357537.17</v>
      </c>
      <c r="F56" s="20"/>
      <c r="G56" s="22">
        <f>SUM(H56:U56)</f>
        <v>1357537.0908124314</v>
      </c>
      <c r="H56" s="22">
        <v>-77429.67</v>
      </c>
      <c r="I56" s="22">
        <v>0</v>
      </c>
      <c r="J56" s="22">
        <v>238422</v>
      </c>
      <c r="K56" s="22">
        <v>0</v>
      </c>
      <c r="L56" s="22">
        <v>0</v>
      </c>
      <c r="M56" s="22">
        <v>0</v>
      </c>
      <c r="N56" s="22">
        <v>991463.92081243137</v>
      </c>
      <c r="O56" s="22">
        <v>205080.84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</row>
    <row r="57" spans="1:21" x14ac:dyDescent="0.3">
      <c r="A57" s="18" t="s">
        <v>100</v>
      </c>
      <c r="B57" s="18" t="s">
        <v>101</v>
      </c>
      <c r="C57" s="19" t="s">
        <v>102</v>
      </c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</row>
    <row r="58" spans="1:21" x14ac:dyDescent="0.3">
      <c r="A58" s="18" t="s">
        <v>103</v>
      </c>
      <c r="B58" s="18" t="s">
        <v>104</v>
      </c>
      <c r="C58" s="19" t="s">
        <v>105</v>
      </c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</row>
    <row r="59" spans="1:21" x14ac:dyDescent="0.3">
      <c r="C59" s="27"/>
      <c r="D59" s="27"/>
      <c r="E59" s="6"/>
      <c r="F59" s="6"/>
    </row>
    <row r="60" spans="1:21" x14ac:dyDescent="0.3">
      <c r="A60" s="28" t="s">
        <v>106</v>
      </c>
      <c r="B60" s="28"/>
      <c r="C60" s="27"/>
      <c r="D60" s="27"/>
      <c r="E60" s="5"/>
      <c r="F60" s="5"/>
      <c r="H60" s="6"/>
    </row>
    <row r="61" spans="1:21" x14ac:dyDescent="0.3">
      <c r="A61" s="29" t="s">
        <v>107</v>
      </c>
      <c r="B61" s="29"/>
      <c r="C61" s="27"/>
      <c r="D61" s="27"/>
      <c r="E61" s="6"/>
      <c r="F61" s="6"/>
      <c r="G61" s="6"/>
      <c r="H61" s="6"/>
    </row>
    <row r="62" spans="1:21" x14ac:dyDescent="0.3">
      <c r="A62" s="28" t="s">
        <v>178</v>
      </c>
      <c r="B62" s="28"/>
      <c r="E62" s="6"/>
      <c r="F62" s="6"/>
      <c r="G62" s="6"/>
      <c r="H62" s="4"/>
    </row>
    <row r="63" spans="1:21" x14ac:dyDescent="0.3">
      <c r="E63" s="6"/>
      <c r="F63" s="6"/>
      <c r="G63" s="6"/>
      <c r="H63" s="6"/>
    </row>
    <row r="64" spans="1:21" x14ac:dyDescent="0.3">
      <c r="A64" s="31" t="s">
        <v>109</v>
      </c>
      <c r="B64" s="31"/>
      <c r="E64" s="6"/>
      <c r="F64" s="6"/>
      <c r="G64" s="6"/>
      <c r="H64" s="6"/>
    </row>
    <row r="65" spans="1:21" x14ac:dyDescent="0.3">
      <c r="A65" s="31" t="s">
        <v>225</v>
      </c>
      <c r="E65" s="5"/>
      <c r="F65" s="5"/>
      <c r="H65" s="6"/>
    </row>
    <row r="66" spans="1:21" x14ac:dyDescent="0.3">
      <c r="E66" s="5"/>
      <c r="F66" s="5"/>
      <c r="H66" s="6"/>
    </row>
    <row r="67" spans="1:21" x14ac:dyDescent="0.3">
      <c r="E67" s="5"/>
      <c r="F67" s="5"/>
      <c r="H67" s="6"/>
    </row>
    <row r="68" spans="1:21" x14ac:dyDescent="0.3">
      <c r="E68" s="6"/>
      <c r="F68" s="6"/>
    </row>
    <row r="69" spans="1:21" x14ac:dyDescent="0.3">
      <c r="E69" s="6"/>
      <c r="F69" s="6"/>
    </row>
    <row r="70" spans="1:21" x14ac:dyDescent="0.3">
      <c r="E70" s="6"/>
      <c r="F70" s="6"/>
    </row>
    <row r="71" spans="1:21" x14ac:dyDescent="0.3">
      <c r="E71" s="6"/>
      <c r="F71" s="6"/>
    </row>
    <row r="72" spans="1:21" x14ac:dyDescent="0.3">
      <c r="E72" s="6"/>
      <c r="F72" s="6"/>
    </row>
    <row r="73" spans="1:21" x14ac:dyDescent="0.3">
      <c r="E73" s="6"/>
      <c r="F73" s="6"/>
    </row>
    <row r="74" spans="1:21" x14ac:dyDescent="0.3">
      <c r="E74" s="6"/>
      <c r="F74" s="6"/>
    </row>
    <row r="75" spans="1:21" s="5" customFormat="1" x14ac:dyDescent="0.3">
      <c r="A75" s="6"/>
      <c r="B75" s="6"/>
      <c r="C75" s="6"/>
      <c r="D75" s="6"/>
      <c r="E75" s="6"/>
      <c r="F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</row>
  </sheetData>
  <pageMargins left="0.7" right="0.7" top="0.75" bottom="0.75" header="0.3" footer="0.3"/>
  <pageSetup paperSize="9" scale="4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3BC37-D6CC-45B2-B981-093F0CB077BC}">
  <sheetPr>
    <tabColor rgb="FFFFC000"/>
  </sheetPr>
  <dimension ref="A1:U76"/>
  <sheetViews>
    <sheetView showGridLines="0" zoomScale="80" zoomScaleNormal="80" zoomScaleSheetLayoutView="40" workbookViewId="0">
      <selection activeCell="D6" sqref="D6:U6"/>
    </sheetView>
  </sheetViews>
  <sheetFormatPr defaultColWidth="11.44140625" defaultRowHeight="14.4" x14ac:dyDescent="0.3"/>
  <cols>
    <col min="1" max="2" width="48.5546875" style="6" customWidth="1"/>
    <col min="3" max="3" width="12.21875" style="6" customWidth="1"/>
    <col min="4" max="4" width="19.21875" style="6" customWidth="1"/>
    <col min="5" max="6" width="20.77734375" style="4" customWidth="1"/>
    <col min="7" max="8" width="20.77734375" style="5" customWidth="1"/>
    <col min="9" max="21" width="20.77734375" style="6" customWidth="1"/>
    <col min="22" max="16384" width="11.44140625" style="6"/>
  </cols>
  <sheetData>
    <row r="1" spans="1:21" x14ac:dyDescent="0.3">
      <c r="A1" s="1" t="s">
        <v>0</v>
      </c>
      <c r="B1" s="1" t="s">
        <v>1</v>
      </c>
      <c r="C1" s="37">
        <v>45291</v>
      </c>
      <c r="D1" s="4"/>
    </row>
    <row r="2" spans="1:21" x14ac:dyDescent="0.3">
      <c r="A2" s="7" t="s">
        <v>2</v>
      </c>
      <c r="B2" s="7" t="s">
        <v>3</v>
      </c>
      <c r="C2" s="8"/>
      <c r="D2" s="4"/>
    </row>
    <row r="3" spans="1:21" x14ac:dyDescent="0.3">
      <c r="A3" s="9"/>
      <c r="B3" s="9"/>
      <c r="C3" s="8"/>
      <c r="D3" s="4"/>
    </row>
    <row r="4" spans="1:21" x14ac:dyDescent="0.3">
      <c r="A4" s="7" t="s">
        <v>4</v>
      </c>
      <c r="B4" s="7" t="s">
        <v>5</v>
      </c>
      <c r="C4" s="8"/>
      <c r="D4" s="4"/>
    </row>
    <row r="5" spans="1:21" x14ac:dyDescent="0.3">
      <c r="A5" s="11" t="s">
        <v>179</v>
      </c>
      <c r="B5" s="11" t="s">
        <v>180</v>
      </c>
      <c r="C5" s="8"/>
      <c r="D5" s="4"/>
    </row>
    <row r="6" spans="1:21" ht="57.6" x14ac:dyDescent="0.3">
      <c r="D6" s="12" t="str">
        <f>'S.05.01.01 NL'!D6</f>
        <v>Spolu poisťovne a pobočky poisťovní z iných členských štátov</v>
      </c>
      <c r="E6" s="12" t="str">
        <f>'S.05.01.01 NL'!E6</f>
        <v xml:space="preserve">Spolu poisťovne </v>
      </c>
      <c r="F6" s="12" t="str">
        <f>'S.05.01.01 NL'!F6</f>
        <v>Spolu pobočky poisťovní z iných členských štátov</v>
      </c>
      <c r="G6" s="12" t="str">
        <f>'S.05.01.01 NL'!G6</f>
        <v>Spolu členovia SLASPO 1)</v>
      </c>
      <c r="H6" s="12" t="str">
        <f>'S.05.01.01 NL'!H6</f>
        <v>Allianz - Slovenská poisťovňa, a. s.</v>
      </c>
      <c r="I6" s="12" t="str">
        <f>'S.05.01.01 NL'!I6</f>
        <v>BNP Paribas Cardif Poisťovňa, a. s.</v>
      </c>
      <c r="J6" s="12" t="str">
        <f>'S.05.01.01 NL'!J6</f>
        <v>ČSOB Poisťovňa, a. s.</v>
      </c>
      <c r="K6" s="12" t="str">
        <f>'S.05.01.01 NL'!K6</f>
        <v>Komunálna poisťovňa a. s., Vienna Insurance Group</v>
      </c>
      <c r="L6" s="12" t="str">
        <f>'S.05.01.01 NL'!L6</f>
        <v>KOOPERATIVA poisťovňa, a. s., Vienna Insurance Group</v>
      </c>
      <c r="M6" s="12" t="str">
        <f>'S.05.01.01 NL'!M6</f>
        <v>NN Životná poisťovňa, a. s.</v>
      </c>
      <c r="N6" s="12" t="str">
        <f>'S.05.01.01 NL'!N6</f>
        <v>Union poisťovňa, a. s.</v>
      </c>
      <c r="O6" s="12" t="str">
        <f>'S.05.01.01 NL'!O6</f>
        <v>Wüstenrot poisťovňa, a. s.</v>
      </c>
      <c r="P6" s="12" t="str">
        <f>'S.05.01.01 NL'!P6</f>
        <v>Colonnade Insurance S.A., pobočka poisťovne z iného členského štátu</v>
      </c>
      <c r="Q6" s="12" t="str">
        <f>'S.05.01.01 NL'!Q6</f>
        <v xml:space="preserve">Generali Poisťovňa, pobočka poisťovne z iného členského štátu </v>
      </c>
      <c r="R6" s="12" t="str">
        <f>'S.05.01.01 NL'!R6</f>
        <v>MetLife Europe d. a. c., pobočka poisťovne z iného členského štátu</v>
      </c>
      <c r="S6" s="12" t="str">
        <f>'S.05.01.01 NL'!S6</f>
        <v xml:space="preserve">UNIQA pojišťovna, a.s., pobočka poisťovne z iného členského štátu </v>
      </c>
      <c r="T6" s="12" t="str">
        <f>'S.05.01.01 NL'!T6</f>
        <v>YOUPLUS Životná poisťovňa, pobočka poisťovne z iného členského štátu</v>
      </c>
      <c r="U6" s="12" t="str">
        <f>'S.05.01.01 NL'!U6</f>
        <v xml:space="preserve">Slovenská kancelária poisťovateľov </v>
      </c>
    </row>
    <row r="7" spans="1:21" x14ac:dyDescent="0.3">
      <c r="D7" s="19" t="s">
        <v>181</v>
      </c>
      <c r="E7" s="19" t="s">
        <v>181</v>
      </c>
      <c r="F7" s="19" t="s">
        <v>181</v>
      </c>
      <c r="G7" s="19" t="s">
        <v>181</v>
      </c>
      <c r="H7" s="19" t="s">
        <v>181</v>
      </c>
      <c r="I7" s="19" t="s">
        <v>181</v>
      </c>
      <c r="J7" s="19" t="s">
        <v>181</v>
      </c>
      <c r="K7" s="19" t="s">
        <v>181</v>
      </c>
      <c r="L7" s="19" t="s">
        <v>181</v>
      </c>
      <c r="M7" s="19" t="s">
        <v>181</v>
      </c>
      <c r="N7" s="19" t="s">
        <v>181</v>
      </c>
      <c r="O7" s="19" t="s">
        <v>181</v>
      </c>
      <c r="P7" s="19" t="s">
        <v>181</v>
      </c>
      <c r="Q7" s="19" t="s">
        <v>181</v>
      </c>
      <c r="R7" s="19" t="s">
        <v>181</v>
      </c>
      <c r="S7" s="19" t="s">
        <v>181</v>
      </c>
      <c r="T7" s="19" t="s">
        <v>181</v>
      </c>
      <c r="U7" s="19" t="s">
        <v>181</v>
      </c>
    </row>
    <row r="8" spans="1:21" x14ac:dyDescent="0.3">
      <c r="A8" s="18" t="s">
        <v>26</v>
      </c>
      <c r="B8" s="18" t="s">
        <v>27</v>
      </c>
      <c r="C8" s="19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</row>
    <row r="9" spans="1:21" x14ac:dyDescent="0.3">
      <c r="A9" s="21" t="s">
        <v>28</v>
      </c>
      <c r="B9" s="21" t="s">
        <v>29</v>
      </c>
      <c r="C9" s="19" t="s">
        <v>30</v>
      </c>
      <c r="D9" s="22">
        <f>SUM(E9,F9)</f>
        <v>20064350.02</v>
      </c>
      <c r="E9" s="22">
        <v>1857589.65</v>
      </c>
      <c r="F9" s="22">
        <v>18206760.370000001</v>
      </c>
      <c r="G9" s="22">
        <f>SUM(H9:U9)</f>
        <v>2651996.2854311597</v>
      </c>
      <c r="H9" s="22">
        <v>12189.57</v>
      </c>
      <c r="I9" s="22">
        <v>0</v>
      </c>
      <c r="J9" s="22">
        <v>0</v>
      </c>
      <c r="K9" s="22">
        <v>0</v>
      </c>
      <c r="L9" s="22">
        <v>54102.42</v>
      </c>
      <c r="M9" s="22">
        <v>0</v>
      </c>
      <c r="N9" s="22">
        <v>1766899.68543116</v>
      </c>
      <c r="O9" s="22">
        <v>24397.66</v>
      </c>
      <c r="P9" s="22">
        <v>136988</v>
      </c>
      <c r="Q9" s="22">
        <v>657418.94999999995</v>
      </c>
      <c r="R9" s="22">
        <v>0</v>
      </c>
      <c r="S9" s="22">
        <v>0</v>
      </c>
      <c r="T9" s="22">
        <v>0</v>
      </c>
      <c r="U9" s="22">
        <v>0</v>
      </c>
    </row>
    <row r="10" spans="1:21" x14ac:dyDescent="0.3">
      <c r="A10" s="21" t="s">
        <v>31</v>
      </c>
      <c r="B10" s="21" t="s">
        <v>32</v>
      </c>
      <c r="C10" s="19" t="s">
        <v>33</v>
      </c>
      <c r="D10" s="22">
        <f t="shared" ref="D10:D13" si="0">SUM(E10,F10)</f>
        <v>0</v>
      </c>
      <c r="E10" s="22">
        <v>0</v>
      </c>
      <c r="F10" s="22">
        <v>0</v>
      </c>
      <c r="G10" s="22">
        <f>SUM(H10:U10)</f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</row>
    <row r="11" spans="1:21" x14ac:dyDescent="0.3">
      <c r="A11" s="21" t="s">
        <v>34</v>
      </c>
      <c r="B11" s="21" t="s">
        <v>35</v>
      </c>
      <c r="C11" s="19" t="s">
        <v>36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</row>
    <row r="12" spans="1:21" x14ac:dyDescent="0.3">
      <c r="A12" s="21" t="s">
        <v>37</v>
      </c>
      <c r="B12" s="21" t="s">
        <v>38</v>
      </c>
      <c r="C12" s="19" t="s">
        <v>39</v>
      </c>
      <c r="D12" s="22">
        <f t="shared" si="0"/>
        <v>11098049.82</v>
      </c>
      <c r="E12" s="22">
        <v>679072.06</v>
      </c>
      <c r="F12" s="22">
        <v>10418977.76</v>
      </c>
      <c r="G12" s="22">
        <f>SUM(H12:U12)</f>
        <v>1187866.298849701</v>
      </c>
      <c r="H12" s="22">
        <v>-11934.94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691007.01884970081</v>
      </c>
      <c r="O12" s="22">
        <v>0</v>
      </c>
      <c r="P12" s="22">
        <v>68494</v>
      </c>
      <c r="Q12" s="22">
        <v>440300.22</v>
      </c>
      <c r="R12" s="22">
        <v>0</v>
      </c>
      <c r="S12" s="22">
        <v>0</v>
      </c>
      <c r="T12" s="22">
        <v>0</v>
      </c>
      <c r="U12" s="22">
        <v>0</v>
      </c>
    </row>
    <row r="13" spans="1:21" x14ac:dyDescent="0.3">
      <c r="A13" s="21" t="s">
        <v>40</v>
      </c>
      <c r="B13" s="21" t="s">
        <v>41</v>
      </c>
      <c r="C13" s="19" t="s">
        <v>42</v>
      </c>
      <c r="D13" s="22">
        <f t="shared" si="0"/>
        <v>8966300.2000000011</v>
      </c>
      <c r="E13" s="22">
        <v>1178517.5900000001</v>
      </c>
      <c r="F13" s="22">
        <v>7787782.6100000003</v>
      </c>
      <c r="G13" s="22">
        <f>SUM(H13:U13)</f>
        <v>1464129.9865814592</v>
      </c>
      <c r="H13" s="22">
        <v>24124.510000000002</v>
      </c>
      <c r="I13" s="22">
        <v>0</v>
      </c>
      <c r="J13" s="22">
        <v>0</v>
      </c>
      <c r="K13" s="22">
        <v>0</v>
      </c>
      <c r="L13" s="22">
        <v>54102.42</v>
      </c>
      <c r="M13" s="22">
        <v>0</v>
      </c>
      <c r="N13" s="22">
        <v>1075892.6665814593</v>
      </c>
      <c r="O13" s="22">
        <v>24397.66</v>
      </c>
      <c r="P13" s="22">
        <v>68494</v>
      </c>
      <c r="Q13" s="22">
        <v>217118.73</v>
      </c>
      <c r="R13" s="22">
        <v>0</v>
      </c>
      <c r="S13" s="22">
        <v>0</v>
      </c>
      <c r="T13" s="22">
        <v>0</v>
      </c>
      <c r="U13" s="22">
        <v>0</v>
      </c>
    </row>
    <row r="14" spans="1:21" x14ac:dyDescent="0.3">
      <c r="A14" s="18" t="s">
        <v>43</v>
      </c>
      <c r="B14" s="18" t="s">
        <v>44</v>
      </c>
      <c r="C14" s="19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</row>
    <row r="15" spans="1:21" x14ac:dyDescent="0.3">
      <c r="A15" s="21" t="s">
        <v>28</v>
      </c>
      <c r="B15" s="21" t="s">
        <v>29</v>
      </c>
      <c r="C15" s="19" t="s">
        <v>45</v>
      </c>
      <c r="D15" s="22">
        <f t="shared" ref="D15:D19" si="1">SUM(E15,F15)</f>
        <v>19558473.599999998</v>
      </c>
      <c r="E15" s="22">
        <v>1754941.77</v>
      </c>
      <c r="F15" s="22">
        <v>17803531.829999998</v>
      </c>
      <c r="G15" s="22">
        <f>SUM(H15:U15)</f>
        <v>2853271.0060961009</v>
      </c>
      <c r="H15" s="22">
        <v>47644.06</v>
      </c>
      <c r="I15" s="22">
        <v>0</v>
      </c>
      <c r="J15" s="22">
        <v>0</v>
      </c>
      <c r="K15" s="22">
        <v>0</v>
      </c>
      <c r="L15" s="22">
        <v>40443.08</v>
      </c>
      <c r="M15" s="22">
        <v>0</v>
      </c>
      <c r="N15" s="22">
        <v>1644320.7260961011</v>
      </c>
      <c r="O15" s="22">
        <v>22533.63</v>
      </c>
      <c r="P15" s="22">
        <v>118310</v>
      </c>
      <c r="Q15" s="22">
        <v>980019.51</v>
      </c>
      <c r="R15" s="22">
        <v>0</v>
      </c>
      <c r="S15" s="22">
        <v>0</v>
      </c>
      <c r="T15" s="22">
        <v>0</v>
      </c>
      <c r="U15" s="22">
        <v>0</v>
      </c>
    </row>
    <row r="16" spans="1:21" x14ac:dyDescent="0.3">
      <c r="A16" s="21" t="s">
        <v>31</v>
      </c>
      <c r="B16" s="21" t="s">
        <v>32</v>
      </c>
      <c r="C16" s="19" t="s">
        <v>46</v>
      </c>
      <c r="D16" s="22">
        <f t="shared" si="1"/>
        <v>0</v>
      </c>
      <c r="E16" s="22">
        <v>0</v>
      </c>
      <c r="F16" s="22">
        <v>0</v>
      </c>
      <c r="G16" s="22">
        <f>SUM(H16:U16)</f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</row>
    <row r="17" spans="1:21" x14ac:dyDescent="0.3">
      <c r="A17" s="21" t="s">
        <v>34</v>
      </c>
      <c r="B17" s="21" t="s">
        <v>35</v>
      </c>
      <c r="C17" s="19" t="s">
        <v>47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</row>
    <row r="18" spans="1:21" x14ac:dyDescent="0.3">
      <c r="A18" s="21" t="s">
        <v>37</v>
      </c>
      <c r="B18" s="21" t="s">
        <v>38</v>
      </c>
      <c r="C18" s="19" t="s">
        <v>48</v>
      </c>
      <c r="D18" s="22">
        <f t="shared" si="1"/>
        <v>11521511.85</v>
      </c>
      <c r="E18" s="22">
        <v>681848.31</v>
      </c>
      <c r="F18" s="22">
        <v>10839663.539999999</v>
      </c>
      <c r="G18" s="22">
        <f>SUM(H18:U18)</f>
        <v>1518718.657518201</v>
      </c>
      <c r="H18" s="22">
        <v>50751.31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631097.0975182011</v>
      </c>
      <c r="O18" s="22">
        <v>0</v>
      </c>
      <c r="P18" s="22">
        <v>59155</v>
      </c>
      <c r="Q18" s="22">
        <v>777715.25</v>
      </c>
      <c r="R18" s="22">
        <v>0</v>
      </c>
      <c r="S18" s="22">
        <v>0</v>
      </c>
      <c r="T18" s="22">
        <v>0</v>
      </c>
      <c r="U18" s="22">
        <v>0</v>
      </c>
    </row>
    <row r="19" spans="1:21" x14ac:dyDescent="0.3">
      <c r="A19" s="21" t="s">
        <v>40</v>
      </c>
      <c r="B19" s="21" t="s">
        <v>41</v>
      </c>
      <c r="C19" s="19" t="s">
        <v>49</v>
      </c>
      <c r="D19" s="22">
        <f t="shared" si="1"/>
        <v>8036962.75</v>
      </c>
      <c r="E19" s="22">
        <v>1073093.46</v>
      </c>
      <c r="F19" s="22">
        <v>6963869.29</v>
      </c>
      <c r="G19" s="22">
        <f>SUM(H19:U19)</f>
        <v>1334552.3485778999</v>
      </c>
      <c r="H19" s="22">
        <v>-3107.25</v>
      </c>
      <c r="I19" s="22">
        <v>0</v>
      </c>
      <c r="J19" s="22">
        <v>0</v>
      </c>
      <c r="K19" s="22">
        <v>0</v>
      </c>
      <c r="L19" s="22">
        <v>40443.08</v>
      </c>
      <c r="M19" s="22">
        <v>0</v>
      </c>
      <c r="N19" s="22">
        <v>1013223.6285779</v>
      </c>
      <c r="O19" s="22">
        <v>22533.63</v>
      </c>
      <c r="P19" s="22">
        <v>59155</v>
      </c>
      <c r="Q19" s="22">
        <v>202304.26</v>
      </c>
      <c r="R19" s="22">
        <v>0</v>
      </c>
      <c r="S19" s="22">
        <v>0</v>
      </c>
      <c r="T19" s="22">
        <v>0</v>
      </c>
      <c r="U19" s="22">
        <v>0</v>
      </c>
    </row>
    <row r="20" spans="1:21" x14ac:dyDescent="0.3">
      <c r="A20" s="18" t="s">
        <v>50</v>
      </c>
      <c r="B20" s="18" t="s">
        <v>51</v>
      </c>
      <c r="C20" s="19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</row>
    <row r="21" spans="1:21" x14ac:dyDescent="0.3">
      <c r="A21" s="21" t="s">
        <v>28</v>
      </c>
      <c r="B21" s="21" t="s">
        <v>29</v>
      </c>
      <c r="C21" s="19" t="s">
        <v>52</v>
      </c>
      <c r="D21" s="22">
        <f t="shared" ref="D21:D26" si="2">SUM(E21,F21)</f>
        <v>16142697.799999999</v>
      </c>
      <c r="E21" s="22">
        <v>-558136.55999999994</v>
      </c>
      <c r="F21" s="22">
        <v>16700834.359999999</v>
      </c>
      <c r="G21" s="22">
        <f>SUM(H21:U21)</f>
        <v>-583466.42938642867</v>
      </c>
      <c r="H21" s="22">
        <v>-510046.81</v>
      </c>
      <c r="I21" s="22">
        <v>0</v>
      </c>
      <c r="J21" s="22">
        <v>0</v>
      </c>
      <c r="K21" s="22">
        <v>0</v>
      </c>
      <c r="L21" s="22">
        <v>-121.68</v>
      </c>
      <c r="M21" s="22">
        <v>0</v>
      </c>
      <c r="N21" s="22">
        <v>-51774.899386428748</v>
      </c>
      <c r="O21" s="22">
        <v>3806.93</v>
      </c>
      <c r="P21" s="22">
        <v>41947</v>
      </c>
      <c r="Q21" s="22">
        <v>-67276.97</v>
      </c>
      <c r="R21" s="22">
        <v>0</v>
      </c>
      <c r="S21" s="22">
        <v>0</v>
      </c>
      <c r="T21" s="22">
        <v>0</v>
      </c>
      <c r="U21" s="22">
        <v>0</v>
      </c>
    </row>
    <row r="22" spans="1:21" x14ac:dyDescent="0.3">
      <c r="A22" s="21" t="s">
        <v>31</v>
      </c>
      <c r="B22" s="21" t="s">
        <v>32</v>
      </c>
      <c r="C22" s="19" t="s">
        <v>53</v>
      </c>
      <c r="D22" s="22">
        <f t="shared" si="2"/>
        <v>94070.84</v>
      </c>
      <c r="E22" s="22">
        <v>0</v>
      </c>
      <c r="F22" s="22">
        <v>94070.84</v>
      </c>
      <c r="G22" s="22">
        <f>SUM(H22:U22)</f>
        <v>94070.84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94070.84</v>
      </c>
      <c r="R22" s="22">
        <v>0</v>
      </c>
      <c r="S22" s="22">
        <v>0</v>
      </c>
      <c r="T22" s="22">
        <v>0</v>
      </c>
      <c r="U22" s="22">
        <v>0</v>
      </c>
    </row>
    <row r="23" spans="1:21" x14ac:dyDescent="0.3">
      <c r="A23" s="21" t="s">
        <v>34</v>
      </c>
      <c r="B23" s="21" t="s">
        <v>35</v>
      </c>
      <c r="C23" s="19" t="s">
        <v>54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</row>
    <row r="24" spans="1:21" x14ac:dyDescent="0.3">
      <c r="A24" s="21" t="s">
        <v>37</v>
      </c>
      <c r="B24" s="21" t="s">
        <v>38</v>
      </c>
      <c r="C24" s="19" t="s">
        <v>55</v>
      </c>
      <c r="D24" s="22">
        <f t="shared" si="2"/>
        <v>10420383.440000001</v>
      </c>
      <c r="E24" s="22">
        <v>-440388.62</v>
      </c>
      <c r="F24" s="22">
        <v>10860772.060000001</v>
      </c>
      <c r="G24" s="22">
        <f>SUM(H24:U24)</f>
        <v>-455032.36879797251</v>
      </c>
      <c r="H24" s="22">
        <v>-446149.62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5761.0112020275001</v>
      </c>
      <c r="O24" s="22">
        <v>0</v>
      </c>
      <c r="P24" s="22">
        <v>0</v>
      </c>
      <c r="Q24" s="22">
        <v>-14643.76</v>
      </c>
      <c r="R24" s="22">
        <v>0</v>
      </c>
      <c r="S24" s="22">
        <v>0</v>
      </c>
      <c r="T24" s="22">
        <v>0</v>
      </c>
      <c r="U24" s="22">
        <v>0</v>
      </c>
    </row>
    <row r="25" spans="1:21" x14ac:dyDescent="0.3">
      <c r="A25" s="21" t="s">
        <v>40</v>
      </c>
      <c r="B25" s="21" t="s">
        <v>41</v>
      </c>
      <c r="C25" s="19" t="s">
        <v>56</v>
      </c>
      <c r="D25" s="22">
        <f t="shared" si="2"/>
        <v>5816384.1999999993</v>
      </c>
      <c r="E25" s="22">
        <v>-117747.94</v>
      </c>
      <c r="F25" s="22">
        <v>5934132.1399999997</v>
      </c>
      <c r="G25" s="22">
        <f>SUM(H25:U25)</f>
        <v>-34363.220588456265</v>
      </c>
      <c r="H25" s="22">
        <v>-63897.19</v>
      </c>
      <c r="I25" s="22">
        <v>0</v>
      </c>
      <c r="J25" s="22">
        <v>0</v>
      </c>
      <c r="K25" s="22">
        <v>0</v>
      </c>
      <c r="L25" s="22">
        <v>-121.68</v>
      </c>
      <c r="M25" s="22">
        <v>0</v>
      </c>
      <c r="N25" s="22">
        <v>-57535.910588456245</v>
      </c>
      <c r="O25" s="22">
        <v>3806.93</v>
      </c>
      <c r="P25" s="22">
        <v>41947</v>
      </c>
      <c r="Q25" s="22">
        <v>41437.629999999997</v>
      </c>
      <c r="R25" s="22">
        <v>0</v>
      </c>
      <c r="S25" s="22">
        <v>0</v>
      </c>
      <c r="T25" s="22">
        <v>0</v>
      </c>
      <c r="U25" s="22">
        <v>0</v>
      </c>
    </row>
    <row r="26" spans="1:21" x14ac:dyDescent="0.3">
      <c r="A26" s="18" t="s">
        <v>57</v>
      </c>
      <c r="B26" s="23" t="s">
        <v>58</v>
      </c>
      <c r="C26" s="19" t="s">
        <v>59</v>
      </c>
      <c r="D26" s="22">
        <f t="shared" si="2"/>
        <v>6527395.3600000003</v>
      </c>
      <c r="E26" s="22">
        <v>224130.08</v>
      </c>
      <c r="F26" s="22">
        <v>6303265.2800000003</v>
      </c>
      <c r="G26" s="22">
        <f>SUM(H26:U26)</f>
        <v>159268.42284327419</v>
      </c>
      <c r="H26" s="22">
        <v>8750.76</v>
      </c>
      <c r="I26" s="22">
        <v>0</v>
      </c>
      <c r="J26" s="22">
        <v>0</v>
      </c>
      <c r="K26" s="22">
        <v>0</v>
      </c>
      <c r="L26" s="22">
        <v>8029.39</v>
      </c>
      <c r="M26" s="22">
        <v>0</v>
      </c>
      <c r="N26" s="22">
        <v>199210.79284327422</v>
      </c>
      <c r="O26" s="22">
        <v>8138.93</v>
      </c>
      <c r="P26" s="22">
        <v>30016</v>
      </c>
      <c r="Q26" s="22">
        <v>-94877.45</v>
      </c>
      <c r="R26" s="22">
        <v>0</v>
      </c>
      <c r="S26" s="22">
        <v>0</v>
      </c>
      <c r="T26" s="22">
        <v>0</v>
      </c>
      <c r="U26" s="22">
        <v>0</v>
      </c>
    </row>
    <row r="27" spans="1:21" x14ac:dyDescent="0.3">
      <c r="A27" s="24" t="s">
        <v>60</v>
      </c>
      <c r="B27" s="24" t="s">
        <v>61</v>
      </c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</row>
    <row r="28" spans="1:21" x14ac:dyDescent="0.3">
      <c r="A28" s="25" t="s">
        <v>28</v>
      </c>
      <c r="B28" s="25" t="s">
        <v>62</v>
      </c>
      <c r="C28" s="19" t="s">
        <v>63</v>
      </c>
      <c r="D28" s="20"/>
      <c r="E28" s="22">
        <v>17359.18</v>
      </c>
      <c r="F28" s="20"/>
      <c r="G28" s="22">
        <f>SUM(H28:U28)</f>
        <v>17358.825477013681</v>
      </c>
      <c r="H28" s="22">
        <v>1281.7</v>
      </c>
      <c r="I28" s="22">
        <v>0</v>
      </c>
      <c r="J28" s="22">
        <v>0</v>
      </c>
      <c r="K28" s="22">
        <v>0</v>
      </c>
      <c r="L28" s="22">
        <v>2097.75</v>
      </c>
      <c r="M28" s="22">
        <v>0</v>
      </c>
      <c r="N28" s="22">
        <v>10440.645477013681</v>
      </c>
      <c r="O28" s="22">
        <v>3538.73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</row>
    <row r="29" spans="1:21" x14ac:dyDescent="0.3">
      <c r="A29" s="25" t="s">
        <v>31</v>
      </c>
      <c r="B29" s="25" t="s">
        <v>64</v>
      </c>
      <c r="C29" s="19" t="s">
        <v>65</v>
      </c>
      <c r="D29" s="20"/>
      <c r="E29" s="22">
        <v>10196</v>
      </c>
      <c r="F29" s="20"/>
      <c r="G29" s="22">
        <f>SUM(H29:U29)</f>
        <v>10196.260995454377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10196.260995454377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</row>
    <row r="30" spans="1:21" x14ac:dyDescent="0.3">
      <c r="A30" s="25" t="s">
        <v>34</v>
      </c>
      <c r="B30" s="25" t="s">
        <v>66</v>
      </c>
      <c r="C30" s="19" t="s">
        <v>67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</row>
    <row r="31" spans="1:21" x14ac:dyDescent="0.3">
      <c r="A31" s="25" t="s">
        <v>37</v>
      </c>
      <c r="B31" s="25" t="s">
        <v>68</v>
      </c>
      <c r="C31" s="19" t="s">
        <v>69</v>
      </c>
      <c r="D31" s="20"/>
      <c r="E31" s="22">
        <v>0</v>
      </c>
      <c r="F31" s="20"/>
      <c r="G31" s="22">
        <f>SUM(H31:U31)</f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</row>
    <row r="32" spans="1:21" x14ac:dyDescent="0.3">
      <c r="A32" s="25" t="s">
        <v>40</v>
      </c>
      <c r="B32" s="25" t="s">
        <v>70</v>
      </c>
      <c r="C32" s="19" t="s">
        <v>71</v>
      </c>
      <c r="D32" s="20"/>
      <c r="E32" s="22">
        <v>27555.18</v>
      </c>
      <c r="F32" s="20"/>
      <c r="G32" s="22">
        <f>SUM(H32:U32)</f>
        <v>27555.086472468058</v>
      </c>
      <c r="H32" s="22">
        <v>1281.7</v>
      </c>
      <c r="I32" s="22">
        <v>0</v>
      </c>
      <c r="J32" s="22">
        <v>0</v>
      </c>
      <c r="K32" s="22">
        <v>0</v>
      </c>
      <c r="L32" s="22">
        <v>2097.75</v>
      </c>
      <c r="M32" s="22">
        <v>0</v>
      </c>
      <c r="N32" s="22">
        <v>20636.906472468057</v>
      </c>
      <c r="O32" s="22">
        <v>3538.73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</row>
    <row r="33" spans="1:21" x14ac:dyDescent="0.3">
      <c r="A33" s="24" t="s">
        <v>72</v>
      </c>
      <c r="B33" s="24" t="s">
        <v>73</v>
      </c>
      <c r="C33" s="19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</row>
    <row r="34" spans="1:21" x14ac:dyDescent="0.3">
      <c r="A34" s="25" t="s">
        <v>28</v>
      </c>
      <c r="B34" s="25" t="s">
        <v>62</v>
      </c>
      <c r="C34" s="19" t="s">
        <v>74</v>
      </c>
      <c r="D34" s="20"/>
      <c r="E34" s="22">
        <v>5707.1</v>
      </c>
      <c r="F34" s="20"/>
      <c r="G34" s="22">
        <f>SUM(H34:U34)</f>
        <v>5707.1516378708275</v>
      </c>
      <c r="H34" s="22">
        <v>49.39</v>
      </c>
      <c r="I34" s="22">
        <v>0</v>
      </c>
      <c r="J34" s="22">
        <v>0</v>
      </c>
      <c r="K34" s="22">
        <v>0</v>
      </c>
      <c r="L34" s="22">
        <v>47.71</v>
      </c>
      <c r="M34" s="22">
        <v>0</v>
      </c>
      <c r="N34" s="22">
        <v>5610.0516378708271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</row>
    <row r="35" spans="1:21" x14ac:dyDescent="0.3">
      <c r="A35" s="25" t="s">
        <v>31</v>
      </c>
      <c r="B35" s="25" t="s">
        <v>64</v>
      </c>
      <c r="C35" s="19" t="s">
        <v>75</v>
      </c>
      <c r="D35" s="20"/>
      <c r="E35" s="22">
        <v>5479</v>
      </c>
      <c r="F35" s="20"/>
      <c r="G35" s="22">
        <f>SUM(H35:U35)</f>
        <v>5478.7370018111669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5478.7370018111669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</row>
    <row r="36" spans="1:21" x14ac:dyDescent="0.3">
      <c r="A36" s="25" t="s">
        <v>34</v>
      </c>
      <c r="B36" s="25" t="s">
        <v>66</v>
      </c>
      <c r="C36" s="19" t="s">
        <v>76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</row>
    <row r="37" spans="1:21" x14ac:dyDescent="0.3">
      <c r="A37" s="25" t="s">
        <v>37</v>
      </c>
      <c r="B37" s="25" t="s">
        <v>68</v>
      </c>
      <c r="C37" s="19" t="s">
        <v>77</v>
      </c>
      <c r="D37" s="20"/>
      <c r="E37" s="22">
        <v>0</v>
      </c>
      <c r="F37" s="20"/>
      <c r="G37" s="22">
        <f>SUM(H37:U37)</f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0</v>
      </c>
      <c r="T37" s="22">
        <v>0</v>
      </c>
      <c r="U37" s="22">
        <v>0</v>
      </c>
    </row>
    <row r="38" spans="1:21" x14ac:dyDescent="0.3">
      <c r="A38" s="25" t="s">
        <v>40</v>
      </c>
      <c r="B38" s="25" t="s">
        <v>70</v>
      </c>
      <c r="C38" s="19" t="s">
        <v>78</v>
      </c>
      <c r="D38" s="20"/>
      <c r="E38" s="22">
        <v>11186.1</v>
      </c>
      <c r="F38" s="20"/>
      <c r="G38" s="22">
        <f>SUM(H38:U38)</f>
        <v>11185.888639681994</v>
      </c>
      <c r="H38" s="22">
        <v>49.39</v>
      </c>
      <c r="I38" s="22">
        <v>0</v>
      </c>
      <c r="J38" s="22">
        <v>0</v>
      </c>
      <c r="K38" s="22">
        <v>0</v>
      </c>
      <c r="L38" s="22">
        <v>47.71</v>
      </c>
      <c r="M38" s="22">
        <v>0</v>
      </c>
      <c r="N38" s="22">
        <v>11088.788639681994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</row>
    <row r="39" spans="1:21" x14ac:dyDescent="0.3">
      <c r="A39" s="24" t="s">
        <v>79</v>
      </c>
      <c r="B39" s="24" t="s">
        <v>80</v>
      </c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</row>
    <row r="40" spans="1:21" x14ac:dyDescent="0.3">
      <c r="A40" s="25" t="s">
        <v>28</v>
      </c>
      <c r="B40" s="25" t="s">
        <v>62</v>
      </c>
      <c r="C40" s="19" t="s">
        <v>81</v>
      </c>
      <c r="D40" s="20"/>
      <c r="E40" s="22">
        <v>18658.46</v>
      </c>
      <c r="F40" s="20"/>
      <c r="G40" s="22">
        <f>SUM(H40:U40)</f>
        <v>18658.051208723977</v>
      </c>
      <c r="H40" s="22">
        <v>206.69</v>
      </c>
      <c r="I40" s="22">
        <v>0</v>
      </c>
      <c r="J40" s="22">
        <v>0</v>
      </c>
      <c r="K40" s="22">
        <v>0</v>
      </c>
      <c r="L40" s="22">
        <v>1421.77</v>
      </c>
      <c r="M40" s="22">
        <v>0</v>
      </c>
      <c r="N40" s="22">
        <v>17029.591208723978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</row>
    <row r="41" spans="1:21" x14ac:dyDescent="0.3">
      <c r="A41" s="25" t="s">
        <v>31</v>
      </c>
      <c r="B41" s="25" t="s">
        <v>64</v>
      </c>
      <c r="C41" s="19" t="s">
        <v>82</v>
      </c>
      <c r="D41" s="20"/>
      <c r="E41" s="22">
        <v>0</v>
      </c>
      <c r="F41" s="20"/>
      <c r="G41" s="22">
        <f>SUM(H41:U41)</f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</row>
    <row r="42" spans="1:21" x14ac:dyDescent="0.3">
      <c r="A42" s="25" t="s">
        <v>34</v>
      </c>
      <c r="B42" s="25" t="s">
        <v>66</v>
      </c>
      <c r="C42" s="19" t="s">
        <v>83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</row>
    <row r="43" spans="1:21" x14ac:dyDescent="0.3">
      <c r="A43" s="25" t="s">
        <v>37</v>
      </c>
      <c r="B43" s="25" t="s">
        <v>68</v>
      </c>
      <c r="C43" s="19" t="s">
        <v>84</v>
      </c>
      <c r="D43" s="20"/>
      <c r="E43" s="22">
        <v>0</v>
      </c>
      <c r="F43" s="20"/>
      <c r="G43" s="22">
        <f>SUM(H43:U43)</f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</row>
    <row r="44" spans="1:21" x14ac:dyDescent="0.3">
      <c r="A44" s="25" t="s">
        <v>40</v>
      </c>
      <c r="B44" s="25" t="s">
        <v>70</v>
      </c>
      <c r="C44" s="19" t="s">
        <v>85</v>
      </c>
      <c r="D44" s="20"/>
      <c r="E44" s="22">
        <v>18658.46</v>
      </c>
      <c r="F44" s="20"/>
      <c r="G44" s="22">
        <f>SUM(H44:U44)</f>
        <v>18658.051208723977</v>
      </c>
      <c r="H44" s="22">
        <v>206.69</v>
      </c>
      <c r="I44" s="22">
        <v>0</v>
      </c>
      <c r="J44" s="22">
        <v>0</v>
      </c>
      <c r="K44" s="22">
        <v>0</v>
      </c>
      <c r="L44" s="22">
        <v>1421.77</v>
      </c>
      <c r="M44" s="22">
        <v>0</v>
      </c>
      <c r="N44" s="22">
        <v>17029.591208723978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</row>
    <row r="45" spans="1:21" x14ac:dyDescent="0.3">
      <c r="A45" s="24" t="s">
        <v>86</v>
      </c>
      <c r="B45" s="24" t="s">
        <v>87</v>
      </c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</row>
    <row r="46" spans="1:21" x14ac:dyDescent="0.3">
      <c r="A46" s="25" t="s">
        <v>28</v>
      </c>
      <c r="B46" s="25" t="s">
        <v>62</v>
      </c>
      <c r="C46" s="19" t="s">
        <v>88</v>
      </c>
      <c r="D46" s="20"/>
      <c r="E46" s="22">
        <v>197673.97</v>
      </c>
      <c r="F46" s="20"/>
      <c r="G46" s="22">
        <f>SUM(H46:U46)</f>
        <v>197674.40683811714</v>
      </c>
      <c r="H46" s="22">
        <v>4159.29</v>
      </c>
      <c r="I46" s="22">
        <v>0</v>
      </c>
      <c r="J46" s="22">
        <v>0</v>
      </c>
      <c r="K46" s="22">
        <v>0</v>
      </c>
      <c r="L46" s="22">
        <v>4462.16</v>
      </c>
      <c r="M46" s="22">
        <v>0</v>
      </c>
      <c r="N46" s="22">
        <v>185337.43683811714</v>
      </c>
      <c r="O46" s="22">
        <v>3715.52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</row>
    <row r="47" spans="1:21" x14ac:dyDescent="0.3">
      <c r="A47" s="25" t="s">
        <v>31</v>
      </c>
      <c r="B47" s="25" t="s">
        <v>64</v>
      </c>
      <c r="C47" s="19" t="s">
        <v>89</v>
      </c>
      <c r="D47" s="20"/>
      <c r="E47" s="22">
        <v>0</v>
      </c>
      <c r="F47" s="20"/>
      <c r="G47" s="22">
        <f>SUM(H47:U47)</f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</row>
    <row r="48" spans="1:21" x14ac:dyDescent="0.3">
      <c r="A48" s="25" t="s">
        <v>34</v>
      </c>
      <c r="B48" s="25" t="s">
        <v>66</v>
      </c>
      <c r="C48" s="19" t="s">
        <v>90</v>
      </c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</row>
    <row r="49" spans="1:21" x14ac:dyDescent="0.3">
      <c r="A49" s="25" t="s">
        <v>37</v>
      </c>
      <c r="B49" s="25" t="s">
        <v>68</v>
      </c>
      <c r="C49" s="19" t="s">
        <v>91</v>
      </c>
      <c r="D49" s="20"/>
      <c r="E49" s="22">
        <v>195692.92</v>
      </c>
      <c r="F49" s="20"/>
      <c r="G49" s="22">
        <f>SUM(H49:U49)</f>
        <v>195692.70756188323</v>
      </c>
      <c r="H49" s="22">
        <v>-3103.08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198795.78756188322</v>
      </c>
      <c r="O49" s="22">
        <v>0</v>
      </c>
      <c r="P49" s="22">
        <v>0</v>
      </c>
      <c r="Q49" s="22">
        <v>0</v>
      </c>
      <c r="R49" s="22">
        <v>0</v>
      </c>
      <c r="S49" s="22">
        <v>0</v>
      </c>
      <c r="T49" s="22">
        <v>0</v>
      </c>
      <c r="U49" s="22">
        <v>0</v>
      </c>
    </row>
    <row r="50" spans="1:21" x14ac:dyDescent="0.3">
      <c r="A50" s="25" t="s">
        <v>40</v>
      </c>
      <c r="B50" s="25" t="s">
        <v>70</v>
      </c>
      <c r="C50" s="19" t="s">
        <v>92</v>
      </c>
      <c r="D50" s="20"/>
      <c r="E50" s="22">
        <v>1982.049999999999</v>
      </c>
      <c r="F50" s="20"/>
      <c r="G50" s="22">
        <f>SUM(H50:U50)</f>
        <v>1981.6992762339173</v>
      </c>
      <c r="H50" s="22">
        <v>7262.37</v>
      </c>
      <c r="I50" s="22">
        <v>0</v>
      </c>
      <c r="J50" s="22">
        <v>0</v>
      </c>
      <c r="K50" s="22">
        <v>0</v>
      </c>
      <c r="L50" s="22">
        <v>4462.16</v>
      </c>
      <c r="M50" s="22">
        <v>0</v>
      </c>
      <c r="N50" s="22">
        <v>-13458.350723766082</v>
      </c>
      <c r="O50" s="22">
        <v>3715.52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</row>
    <row r="51" spans="1:21" x14ac:dyDescent="0.3">
      <c r="A51" s="24" t="s">
        <v>93</v>
      </c>
      <c r="B51" s="24" t="s">
        <v>94</v>
      </c>
      <c r="C51" s="19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</row>
    <row r="52" spans="1:21" x14ac:dyDescent="0.3">
      <c r="A52" s="25" t="s">
        <v>28</v>
      </c>
      <c r="B52" s="25" t="s">
        <v>62</v>
      </c>
      <c r="C52" s="19" t="s">
        <v>95</v>
      </c>
      <c r="D52" s="20"/>
      <c r="E52" s="22">
        <v>83762.289999999994</v>
      </c>
      <c r="F52" s="20"/>
      <c r="G52" s="22">
        <f>SUM(H52:U52)</f>
        <v>83762.76144831063</v>
      </c>
      <c r="H52" s="22">
        <v>-49.39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82927.471448310636</v>
      </c>
      <c r="O52" s="22">
        <v>884.68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</row>
    <row r="53" spans="1:21" x14ac:dyDescent="0.3">
      <c r="A53" s="25" t="s">
        <v>31</v>
      </c>
      <c r="B53" s="25" t="s">
        <v>64</v>
      </c>
      <c r="C53" s="19" t="s">
        <v>96</v>
      </c>
      <c r="D53" s="20"/>
      <c r="E53" s="22">
        <v>80986</v>
      </c>
      <c r="F53" s="20"/>
      <c r="G53" s="22">
        <f>SUM(H53:U53)</f>
        <v>80986.385797855633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80986.385797855633</v>
      </c>
      <c r="O53" s="22">
        <v>0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</row>
    <row r="54" spans="1:21" x14ac:dyDescent="0.3">
      <c r="A54" s="25" t="s">
        <v>34</v>
      </c>
      <c r="B54" s="25" t="s">
        <v>66</v>
      </c>
      <c r="C54" s="19" t="s">
        <v>97</v>
      </c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</row>
    <row r="55" spans="1:21" x14ac:dyDescent="0.3">
      <c r="A55" s="25" t="s">
        <v>37</v>
      </c>
      <c r="B55" s="25" t="s">
        <v>68</v>
      </c>
      <c r="C55" s="19" t="s">
        <v>98</v>
      </c>
      <c r="D55" s="20"/>
      <c r="E55" s="22">
        <v>0</v>
      </c>
      <c r="F55" s="20"/>
      <c r="G55" s="22">
        <f>SUM(H55:U55)</f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</row>
    <row r="56" spans="1:21" x14ac:dyDescent="0.3">
      <c r="A56" s="25" t="s">
        <v>40</v>
      </c>
      <c r="B56" s="25" t="s">
        <v>70</v>
      </c>
      <c r="C56" s="19" t="s">
        <v>99</v>
      </c>
      <c r="D56" s="20"/>
      <c r="E56" s="22">
        <v>164749.29</v>
      </c>
      <c r="F56" s="20"/>
      <c r="G56" s="22">
        <f>SUM(H56:U56)</f>
        <v>164749.14724616625</v>
      </c>
      <c r="H56" s="22">
        <v>-49.39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163913.85724616627</v>
      </c>
      <c r="O56" s="22">
        <v>884.68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</row>
    <row r="57" spans="1:21" x14ac:dyDescent="0.3">
      <c r="A57" s="18" t="s">
        <v>100</v>
      </c>
      <c r="B57" s="18" t="s">
        <v>101</v>
      </c>
      <c r="C57" s="19" t="s">
        <v>102</v>
      </c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</row>
    <row r="58" spans="1:21" x14ac:dyDescent="0.3">
      <c r="A58" s="18" t="s">
        <v>103</v>
      </c>
      <c r="B58" s="18" t="s">
        <v>104</v>
      </c>
      <c r="C58" s="19" t="s">
        <v>105</v>
      </c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</row>
    <row r="59" spans="1:21" x14ac:dyDescent="0.3">
      <c r="C59" s="27"/>
      <c r="D59" s="27"/>
      <c r="E59" s="6"/>
      <c r="F59" s="6"/>
    </row>
    <row r="60" spans="1:21" x14ac:dyDescent="0.3">
      <c r="A60" s="28" t="s">
        <v>106</v>
      </c>
      <c r="B60" s="28"/>
      <c r="C60" s="27"/>
      <c r="D60" s="27"/>
      <c r="E60" s="5"/>
      <c r="F60" s="5"/>
      <c r="H60" s="6"/>
    </row>
    <row r="61" spans="1:21" x14ac:dyDescent="0.3">
      <c r="A61" s="29" t="s">
        <v>107</v>
      </c>
      <c r="B61" s="29"/>
      <c r="C61" s="27"/>
      <c r="D61" s="27"/>
      <c r="E61" s="6"/>
      <c r="F61" s="6"/>
      <c r="G61" s="6"/>
      <c r="H61" s="6"/>
    </row>
    <row r="62" spans="1:21" x14ac:dyDescent="0.3">
      <c r="A62" s="28" t="s">
        <v>182</v>
      </c>
      <c r="B62" s="28"/>
      <c r="E62" s="6"/>
      <c r="F62" s="6"/>
      <c r="G62" s="6"/>
      <c r="H62" s="4"/>
    </row>
    <row r="63" spans="1:21" x14ac:dyDescent="0.3">
      <c r="E63" s="6"/>
      <c r="F63" s="6"/>
      <c r="G63" s="6"/>
      <c r="H63" s="6"/>
    </row>
    <row r="64" spans="1:21" x14ac:dyDescent="0.3">
      <c r="A64" s="31" t="s">
        <v>109</v>
      </c>
      <c r="B64" s="31"/>
      <c r="E64" s="6"/>
      <c r="F64" s="6"/>
      <c r="G64" s="6"/>
      <c r="H64" s="6"/>
    </row>
    <row r="65" spans="1:21" x14ac:dyDescent="0.3">
      <c r="A65" s="31" t="s">
        <v>225</v>
      </c>
      <c r="E65" s="5"/>
      <c r="F65" s="5"/>
      <c r="H65" s="6"/>
    </row>
    <row r="66" spans="1:21" x14ac:dyDescent="0.3">
      <c r="E66" s="5"/>
      <c r="F66" s="5"/>
      <c r="H66" s="6"/>
    </row>
    <row r="67" spans="1:21" x14ac:dyDescent="0.3">
      <c r="E67" s="5"/>
      <c r="F67" s="5"/>
      <c r="H67" s="6"/>
    </row>
    <row r="68" spans="1:21" x14ac:dyDescent="0.3">
      <c r="E68" s="5"/>
      <c r="F68" s="5"/>
      <c r="H68" s="6"/>
    </row>
    <row r="69" spans="1:21" x14ac:dyDescent="0.3">
      <c r="E69" s="6"/>
      <c r="F69" s="6"/>
    </row>
    <row r="70" spans="1:21" x14ac:dyDescent="0.3">
      <c r="E70" s="6"/>
      <c r="F70" s="6"/>
    </row>
    <row r="71" spans="1:21" x14ac:dyDescent="0.3">
      <c r="E71" s="6"/>
      <c r="F71" s="6"/>
    </row>
    <row r="72" spans="1:21" x14ac:dyDescent="0.3">
      <c r="E72" s="6"/>
      <c r="F72" s="6"/>
    </row>
    <row r="73" spans="1:21" x14ac:dyDescent="0.3">
      <c r="E73" s="6"/>
      <c r="F73" s="6"/>
    </row>
    <row r="74" spans="1:21" x14ac:dyDescent="0.3">
      <c r="E74" s="6"/>
      <c r="F74" s="6"/>
    </row>
    <row r="75" spans="1:21" x14ac:dyDescent="0.3">
      <c r="E75" s="6"/>
      <c r="F75" s="6"/>
    </row>
    <row r="76" spans="1:21" s="5" customFormat="1" x14ac:dyDescent="0.3">
      <c r="A76" s="6"/>
      <c r="B76" s="6"/>
      <c r="C76" s="6"/>
      <c r="D76" s="6"/>
      <c r="E76" s="6"/>
      <c r="F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</row>
  </sheetData>
  <pageMargins left="0.7" right="0.7" top="0.75" bottom="0.75" header="0.3" footer="0.3"/>
  <pageSetup paperSize="9" scale="4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51D7B-0AA1-42EE-BCAD-7677F6BBF48F}">
  <sheetPr>
    <tabColor rgb="FFFFC000"/>
  </sheetPr>
  <dimension ref="A1:U75"/>
  <sheetViews>
    <sheetView showGridLines="0" zoomScale="80" zoomScaleNormal="80" zoomScaleSheetLayoutView="40" workbookViewId="0">
      <selection activeCell="D6" sqref="D6:U6"/>
    </sheetView>
  </sheetViews>
  <sheetFormatPr defaultColWidth="11.44140625" defaultRowHeight="14.4" x14ac:dyDescent="0.3"/>
  <cols>
    <col min="1" max="2" width="48.5546875" style="6" customWidth="1"/>
    <col min="3" max="3" width="11.44140625" style="6" customWidth="1"/>
    <col min="4" max="4" width="20" style="6" customWidth="1"/>
    <col min="5" max="6" width="20.77734375" style="4" customWidth="1"/>
    <col min="7" max="8" width="20.77734375" style="5" customWidth="1"/>
    <col min="9" max="21" width="20.77734375" style="6" customWidth="1"/>
    <col min="22" max="16384" width="11.44140625" style="6"/>
  </cols>
  <sheetData>
    <row r="1" spans="1:21" x14ac:dyDescent="0.3">
      <c r="A1" s="1" t="s">
        <v>0</v>
      </c>
      <c r="B1" s="1" t="s">
        <v>1</v>
      </c>
      <c r="C1" s="37">
        <v>45291</v>
      </c>
      <c r="D1" s="4"/>
    </row>
    <row r="2" spans="1:21" x14ac:dyDescent="0.3">
      <c r="A2" s="7" t="s">
        <v>2</v>
      </c>
      <c r="B2" s="7" t="s">
        <v>3</v>
      </c>
      <c r="C2" s="8"/>
      <c r="D2" s="4"/>
    </row>
    <row r="3" spans="1:21" x14ac:dyDescent="0.3">
      <c r="A3" s="9"/>
      <c r="B3" s="9"/>
      <c r="C3" s="8"/>
      <c r="D3" s="4"/>
    </row>
    <row r="4" spans="1:21" x14ac:dyDescent="0.3">
      <c r="A4" s="7" t="s">
        <v>4</v>
      </c>
      <c r="B4" s="7" t="s">
        <v>5</v>
      </c>
      <c r="C4" s="8"/>
      <c r="D4" s="4"/>
    </row>
    <row r="5" spans="1:21" x14ac:dyDescent="0.3">
      <c r="A5" s="11" t="s">
        <v>183</v>
      </c>
      <c r="B5" s="11" t="s">
        <v>184</v>
      </c>
      <c r="C5" s="8"/>
      <c r="D5" s="4"/>
    </row>
    <row r="6" spans="1:21" ht="57.6" x14ac:dyDescent="0.3">
      <c r="D6" s="12" t="str">
        <f>'S.05.01.01 NL'!D6</f>
        <v>Spolu poisťovne a pobočky poisťovní z iných členských štátov</v>
      </c>
      <c r="E6" s="12" t="str">
        <f>'S.05.01.01 NL'!E6</f>
        <v xml:space="preserve">Spolu poisťovne </v>
      </c>
      <c r="F6" s="12" t="str">
        <f>'S.05.01.01 NL'!F6</f>
        <v>Spolu pobočky poisťovní z iných členských štátov</v>
      </c>
      <c r="G6" s="12" t="str">
        <f>'S.05.01.01 NL'!G6</f>
        <v>Spolu členovia SLASPO 1)</v>
      </c>
      <c r="H6" s="12" t="str">
        <f>'S.05.01.01 NL'!H6</f>
        <v>Allianz - Slovenská poisťovňa, a. s.</v>
      </c>
      <c r="I6" s="12" t="str">
        <f>'S.05.01.01 NL'!I6</f>
        <v>BNP Paribas Cardif Poisťovňa, a. s.</v>
      </c>
      <c r="J6" s="12" t="str">
        <f>'S.05.01.01 NL'!J6</f>
        <v>ČSOB Poisťovňa, a. s.</v>
      </c>
      <c r="K6" s="12" t="str">
        <f>'S.05.01.01 NL'!K6</f>
        <v>Komunálna poisťovňa a. s., Vienna Insurance Group</v>
      </c>
      <c r="L6" s="12" t="str">
        <f>'S.05.01.01 NL'!L6</f>
        <v>KOOPERATIVA poisťovňa, a. s., Vienna Insurance Group</v>
      </c>
      <c r="M6" s="12" t="str">
        <f>'S.05.01.01 NL'!M6</f>
        <v>NN Životná poisťovňa, a. s.</v>
      </c>
      <c r="N6" s="12" t="str">
        <f>'S.05.01.01 NL'!N6</f>
        <v>Union poisťovňa, a. s.</v>
      </c>
      <c r="O6" s="12" t="str">
        <f>'S.05.01.01 NL'!O6</f>
        <v>Wüstenrot poisťovňa, a. s.</v>
      </c>
      <c r="P6" s="12" t="str">
        <f>'S.05.01.01 NL'!P6</f>
        <v>Colonnade Insurance S.A., pobočka poisťovne z iného členského štátu</v>
      </c>
      <c r="Q6" s="12" t="str">
        <f>'S.05.01.01 NL'!Q6</f>
        <v xml:space="preserve">Generali Poisťovňa, pobočka poisťovne z iného členského štátu </v>
      </c>
      <c r="R6" s="12" t="str">
        <f>'S.05.01.01 NL'!R6</f>
        <v>MetLife Europe d. a. c., pobočka poisťovne z iného členského štátu</v>
      </c>
      <c r="S6" s="12" t="str">
        <f>'S.05.01.01 NL'!S6</f>
        <v xml:space="preserve">UNIQA pojišťovna, a.s., pobočka poisťovne z iného členského štátu </v>
      </c>
      <c r="T6" s="12" t="str">
        <f>'S.05.01.01 NL'!T6</f>
        <v>YOUPLUS Životná poisťovňa, pobočka poisťovne z iného členského štátu</v>
      </c>
      <c r="U6" s="12" t="str">
        <f>'S.05.01.01 NL'!U6</f>
        <v xml:space="preserve">Slovenská kancelária poisťovateľov </v>
      </c>
    </row>
    <row r="7" spans="1:21" x14ac:dyDescent="0.3">
      <c r="D7" s="19" t="s">
        <v>185</v>
      </c>
      <c r="E7" s="19" t="s">
        <v>185</v>
      </c>
      <c r="F7" s="19" t="s">
        <v>185</v>
      </c>
      <c r="G7" s="19" t="s">
        <v>185</v>
      </c>
      <c r="H7" s="19" t="s">
        <v>185</v>
      </c>
      <c r="I7" s="19" t="s">
        <v>185</v>
      </c>
      <c r="J7" s="19" t="s">
        <v>185</v>
      </c>
      <c r="K7" s="19" t="s">
        <v>185</v>
      </c>
      <c r="L7" s="19" t="s">
        <v>185</v>
      </c>
      <c r="M7" s="19" t="s">
        <v>185</v>
      </c>
      <c r="N7" s="19" t="s">
        <v>185</v>
      </c>
      <c r="O7" s="19" t="s">
        <v>185</v>
      </c>
      <c r="P7" s="19" t="s">
        <v>185</v>
      </c>
      <c r="Q7" s="19" t="s">
        <v>185</v>
      </c>
      <c r="R7" s="19" t="s">
        <v>185</v>
      </c>
      <c r="S7" s="19" t="s">
        <v>185</v>
      </c>
      <c r="T7" s="19" t="s">
        <v>185</v>
      </c>
      <c r="U7" s="19" t="s">
        <v>185</v>
      </c>
    </row>
    <row r="8" spans="1:21" x14ac:dyDescent="0.3">
      <c r="A8" s="18" t="s">
        <v>26</v>
      </c>
      <c r="B8" s="18" t="s">
        <v>27</v>
      </c>
      <c r="C8" s="19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</row>
    <row r="9" spans="1:21" x14ac:dyDescent="0.3">
      <c r="A9" s="21" t="s">
        <v>28</v>
      </c>
      <c r="B9" s="21" t="s">
        <v>29</v>
      </c>
      <c r="C9" s="19" t="s">
        <v>30</v>
      </c>
      <c r="D9" s="22">
        <f>SUM(E9,F9)</f>
        <v>2105437.36</v>
      </c>
      <c r="E9" s="22">
        <v>2062246.28</v>
      </c>
      <c r="F9" s="22">
        <v>43191.08</v>
      </c>
      <c r="G9" s="22">
        <f>SUM(H9:U9)</f>
        <v>2105437.36</v>
      </c>
      <c r="H9" s="22">
        <v>1773200.44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289045.84000000003</v>
      </c>
      <c r="P9" s="22">
        <v>0</v>
      </c>
      <c r="Q9" s="22">
        <v>4140.54</v>
      </c>
      <c r="R9" s="22">
        <v>0</v>
      </c>
      <c r="S9" s="22">
        <v>39050.540000000008</v>
      </c>
      <c r="T9" s="22">
        <v>0</v>
      </c>
      <c r="U9" s="22">
        <v>0</v>
      </c>
    </row>
    <row r="10" spans="1:21" x14ac:dyDescent="0.3">
      <c r="A10" s="21" t="s">
        <v>31</v>
      </c>
      <c r="B10" s="21" t="s">
        <v>32</v>
      </c>
      <c r="C10" s="19" t="s">
        <v>33</v>
      </c>
      <c r="D10" s="22">
        <f t="shared" ref="D10:D13" si="0">SUM(E10,F10)</f>
        <v>0</v>
      </c>
      <c r="E10" s="22">
        <v>0</v>
      </c>
      <c r="F10" s="22">
        <v>0</v>
      </c>
      <c r="G10" s="22">
        <f>SUM(H10:U10)</f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</row>
    <row r="11" spans="1:21" x14ac:dyDescent="0.3">
      <c r="A11" s="21" t="s">
        <v>34</v>
      </c>
      <c r="B11" s="21" t="s">
        <v>35</v>
      </c>
      <c r="C11" s="19" t="s">
        <v>36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</row>
    <row r="12" spans="1:21" x14ac:dyDescent="0.3">
      <c r="A12" s="21" t="s">
        <v>37</v>
      </c>
      <c r="B12" s="21" t="s">
        <v>38</v>
      </c>
      <c r="C12" s="19" t="s">
        <v>39</v>
      </c>
      <c r="D12" s="22">
        <f t="shared" si="0"/>
        <v>0</v>
      </c>
      <c r="E12" s="22">
        <v>0</v>
      </c>
      <c r="F12" s="22">
        <v>0</v>
      </c>
      <c r="G12" s="22">
        <f>SUM(H12:U12)</f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0</v>
      </c>
    </row>
    <row r="13" spans="1:21" x14ac:dyDescent="0.3">
      <c r="A13" s="21" t="s">
        <v>40</v>
      </c>
      <c r="B13" s="21" t="s">
        <v>41</v>
      </c>
      <c r="C13" s="19" t="s">
        <v>42</v>
      </c>
      <c r="D13" s="22">
        <f t="shared" si="0"/>
        <v>2105437.36</v>
      </c>
      <c r="E13" s="22">
        <v>2062246.28</v>
      </c>
      <c r="F13" s="22">
        <v>43191.08</v>
      </c>
      <c r="G13" s="22">
        <f>SUM(H13:U13)</f>
        <v>2105437.36</v>
      </c>
      <c r="H13" s="22">
        <v>1773200.44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289045.84000000003</v>
      </c>
      <c r="P13" s="22">
        <v>0</v>
      </c>
      <c r="Q13" s="22">
        <v>4140.54</v>
      </c>
      <c r="R13" s="22">
        <v>0</v>
      </c>
      <c r="S13" s="22">
        <v>39050.540000000008</v>
      </c>
      <c r="T13" s="22">
        <v>0</v>
      </c>
      <c r="U13" s="22">
        <v>0</v>
      </c>
    </row>
    <row r="14" spans="1:21" x14ac:dyDescent="0.3">
      <c r="A14" s="18" t="s">
        <v>43</v>
      </c>
      <c r="B14" s="18" t="s">
        <v>44</v>
      </c>
      <c r="C14" s="19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</row>
    <row r="15" spans="1:21" x14ac:dyDescent="0.3">
      <c r="A15" s="21" t="s">
        <v>28</v>
      </c>
      <c r="B15" s="21" t="s">
        <v>29</v>
      </c>
      <c r="C15" s="19" t="s">
        <v>45</v>
      </c>
      <c r="D15" s="22">
        <f t="shared" ref="D15:D19" si="1">SUM(E15,F15)</f>
        <v>2120594.63</v>
      </c>
      <c r="E15" s="22">
        <v>2079752.15</v>
      </c>
      <c r="F15" s="22">
        <v>40842.480000000003</v>
      </c>
      <c r="G15" s="22">
        <f>SUM(H15:U15)</f>
        <v>2120594.63</v>
      </c>
      <c r="H15" s="22">
        <v>1790553.53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289198.62</v>
      </c>
      <c r="P15" s="22">
        <v>0</v>
      </c>
      <c r="Q15" s="22">
        <v>4215.99</v>
      </c>
      <c r="R15" s="22">
        <v>0</v>
      </c>
      <c r="S15" s="22">
        <v>36626.490000000005</v>
      </c>
      <c r="T15" s="22">
        <v>0</v>
      </c>
      <c r="U15" s="22">
        <v>0</v>
      </c>
    </row>
    <row r="16" spans="1:21" x14ac:dyDescent="0.3">
      <c r="A16" s="21" t="s">
        <v>31</v>
      </c>
      <c r="B16" s="21" t="s">
        <v>32</v>
      </c>
      <c r="C16" s="19" t="s">
        <v>46</v>
      </c>
      <c r="D16" s="22">
        <f t="shared" si="1"/>
        <v>0</v>
      </c>
      <c r="E16" s="22">
        <v>0</v>
      </c>
      <c r="F16" s="22">
        <v>0</v>
      </c>
      <c r="G16" s="22">
        <f>SUM(H16:U16)</f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</row>
    <row r="17" spans="1:21" x14ac:dyDescent="0.3">
      <c r="A17" s="21" t="s">
        <v>34</v>
      </c>
      <c r="B17" s="21" t="s">
        <v>35</v>
      </c>
      <c r="C17" s="19" t="s">
        <v>47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</row>
    <row r="18" spans="1:21" x14ac:dyDescent="0.3">
      <c r="A18" s="21" t="s">
        <v>37</v>
      </c>
      <c r="B18" s="21" t="s">
        <v>38</v>
      </c>
      <c r="C18" s="19" t="s">
        <v>48</v>
      </c>
      <c r="D18" s="22">
        <f t="shared" si="1"/>
        <v>0</v>
      </c>
      <c r="E18" s="22">
        <v>0</v>
      </c>
      <c r="F18" s="22">
        <v>0</v>
      </c>
      <c r="G18" s="22">
        <f>SUM(H18:U18)</f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</row>
    <row r="19" spans="1:21" x14ac:dyDescent="0.3">
      <c r="A19" s="21" t="s">
        <v>40</v>
      </c>
      <c r="B19" s="21" t="s">
        <v>41</v>
      </c>
      <c r="C19" s="19" t="s">
        <v>49</v>
      </c>
      <c r="D19" s="22">
        <f t="shared" si="1"/>
        <v>2120594.63</v>
      </c>
      <c r="E19" s="22">
        <v>2079752.15</v>
      </c>
      <c r="F19" s="22">
        <v>40842.480000000003</v>
      </c>
      <c r="G19" s="22">
        <f>SUM(H19:U19)</f>
        <v>2120594.63</v>
      </c>
      <c r="H19" s="22">
        <v>1790553.53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289198.62</v>
      </c>
      <c r="P19" s="22">
        <v>0</v>
      </c>
      <c r="Q19" s="22">
        <v>4215.99</v>
      </c>
      <c r="R19" s="22">
        <v>0</v>
      </c>
      <c r="S19" s="22">
        <v>36626.490000000005</v>
      </c>
      <c r="T19" s="22">
        <v>0</v>
      </c>
      <c r="U19" s="22">
        <v>0</v>
      </c>
    </row>
    <row r="20" spans="1:21" x14ac:dyDescent="0.3">
      <c r="A20" s="18" t="s">
        <v>50</v>
      </c>
      <c r="B20" s="18" t="s">
        <v>51</v>
      </c>
      <c r="C20" s="19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</row>
    <row r="21" spans="1:21" x14ac:dyDescent="0.3">
      <c r="A21" s="21" t="s">
        <v>28</v>
      </c>
      <c r="B21" s="21" t="s">
        <v>29</v>
      </c>
      <c r="C21" s="19" t="s">
        <v>52</v>
      </c>
      <c r="D21" s="22">
        <f t="shared" ref="D21:D26" si="2">SUM(E21,F21)</f>
        <v>-19937.919999999991</v>
      </c>
      <c r="E21" s="22">
        <v>-34608.279999999992</v>
      </c>
      <c r="F21" s="22">
        <v>14670.36</v>
      </c>
      <c r="G21" s="22">
        <f>SUM(H21:U21)</f>
        <v>-19937.919999999995</v>
      </c>
      <c r="H21" s="22">
        <v>-71973.179999999993</v>
      </c>
      <c r="I21" s="22">
        <v>0</v>
      </c>
      <c r="J21" s="22">
        <v>0</v>
      </c>
      <c r="K21" s="22">
        <v>0</v>
      </c>
      <c r="L21" s="22">
        <v>-352.81</v>
      </c>
      <c r="M21" s="22">
        <v>0</v>
      </c>
      <c r="N21" s="22">
        <v>0</v>
      </c>
      <c r="O21" s="22">
        <v>37717.71</v>
      </c>
      <c r="P21" s="22">
        <v>0</v>
      </c>
      <c r="Q21" s="22">
        <v>8.92</v>
      </c>
      <c r="R21" s="22">
        <v>0</v>
      </c>
      <c r="S21" s="22">
        <v>14661.439999999999</v>
      </c>
      <c r="T21" s="22">
        <v>0</v>
      </c>
      <c r="U21" s="22">
        <v>0</v>
      </c>
    </row>
    <row r="22" spans="1:21" x14ac:dyDescent="0.3">
      <c r="A22" s="21" t="s">
        <v>31</v>
      </c>
      <c r="B22" s="21" t="s">
        <v>32</v>
      </c>
      <c r="C22" s="19" t="s">
        <v>53</v>
      </c>
      <c r="D22" s="22">
        <f t="shared" si="2"/>
        <v>-320.58999999999997</v>
      </c>
      <c r="E22" s="22">
        <v>0</v>
      </c>
      <c r="F22" s="22">
        <v>-320.58999999999997</v>
      </c>
      <c r="G22" s="22">
        <f>SUM(H22:U22)</f>
        <v>-320.58999999999997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-320.58999999999997</v>
      </c>
      <c r="T22" s="22">
        <v>0</v>
      </c>
      <c r="U22" s="22">
        <v>0</v>
      </c>
    </row>
    <row r="23" spans="1:21" x14ac:dyDescent="0.3">
      <c r="A23" s="21" t="s">
        <v>34</v>
      </c>
      <c r="B23" s="21" t="s">
        <v>35</v>
      </c>
      <c r="C23" s="19" t="s">
        <v>54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</row>
    <row r="24" spans="1:21" x14ac:dyDescent="0.3">
      <c r="A24" s="21" t="s">
        <v>37</v>
      </c>
      <c r="B24" s="21" t="s">
        <v>38</v>
      </c>
      <c r="C24" s="19" t="s">
        <v>55</v>
      </c>
      <c r="D24" s="22">
        <f t="shared" si="2"/>
        <v>0</v>
      </c>
      <c r="E24" s="22">
        <v>0</v>
      </c>
      <c r="F24" s="22">
        <v>0</v>
      </c>
      <c r="G24" s="22">
        <f>SUM(H24:U24)</f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</row>
    <row r="25" spans="1:21" x14ac:dyDescent="0.3">
      <c r="A25" s="21" t="s">
        <v>40</v>
      </c>
      <c r="B25" s="21" t="s">
        <v>41</v>
      </c>
      <c r="C25" s="19" t="s">
        <v>56</v>
      </c>
      <c r="D25" s="22">
        <f t="shared" si="2"/>
        <v>-20258.509999999991</v>
      </c>
      <c r="E25" s="22">
        <v>-34608.279999999992</v>
      </c>
      <c r="F25" s="22">
        <v>14349.77</v>
      </c>
      <c r="G25" s="22">
        <f>SUM(H25:U25)</f>
        <v>-20258.509999999995</v>
      </c>
      <c r="H25" s="22">
        <v>-71973.179999999993</v>
      </c>
      <c r="I25" s="22">
        <v>0</v>
      </c>
      <c r="J25" s="22">
        <v>0</v>
      </c>
      <c r="K25" s="22">
        <v>0</v>
      </c>
      <c r="L25" s="22">
        <v>-352.81</v>
      </c>
      <c r="M25" s="22">
        <v>0</v>
      </c>
      <c r="N25" s="22">
        <v>0</v>
      </c>
      <c r="O25" s="22">
        <v>37717.71</v>
      </c>
      <c r="P25" s="22">
        <v>0</v>
      </c>
      <c r="Q25" s="22">
        <v>8.92</v>
      </c>
      <c r="R25" s="22">
        <v>0</v>
      </c>
      <c r="S25" s="22">
        <v>14340.849999999999</v>
      </c>
      <c r="T25" s="22">
        <v>0</v>
      </c>
      <c r="U25" s="22">
        <v>0</v>
      </c>
    </row>
    <row r="26" spans="1:21" x14ac:dyDescent="0.3">
      <c r="A26" s="18" t="s">
        <v>57</v>
      </c>
      <c r="B26" s="23" t="s">
        <v>58</v>
      </c>
      <c r="C26" s="19" t="s">
        <v>59</v>
      </c>
      <c r="D26" s="22">
        <f t="shared" si="2"/>
        <v>2182681.52</v>
      </c>
      <c r="E26" s="22">
        <v>2108574.98</v>
      </c>
      <c r="F26" s="22">
        <v>74106.539999999994</v>
      </c>
      <c r="G26" s="22">
        <f>SUM(H26:U26)</f>
        <v>2182681.5204010969</v>
      </c>
      <c r="H26" s="22">
        <v>1957887.8900000001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150687.09</v>
      </c>
      <c r="P26" s="22">
        <v>0</v>
      </c>
      <c r="Q26" s="22">
        <v>-20.62</v>
      </c>
      <c r="R26" s="22">
        <v>0</v>
      </c>
      <c r="S26" s="22">
        <v>74127.1604010968</v>
      </c>
      <c r="T26" s="22">
        <v>0</v>
      </c>
      <c r="U26" s="22">
        <v>0</v>
      </c>
    </row>
    <row r="27" spans="1:21" x14ac:dyDescent="0.3">
      <c r="A27" s="24" t="s">
        <v>60</v>
      </c>
      <c r="B27" s="24" t="s">
        <v>61</v>
      </c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</row>
    <row r="28" spans="1:21" x14ac:dyDescent="0.3">
      <c r="A28" s="25" t="s">
        <v>28</v>
      </c>
      <c r="B28" s="25" t="s">
        <v>62</v>
      </c>
      <c r="C28" s="19" t="s">
        <v>63</v>
      </c>
      <c r="D28" s="20"/>
      <c r="E28" s="22">
        <v>1465976.67</v>
      </c>
      <c r="F28" s="20"/>
      <c r="G28" s="22">
        <f>SUM(H28:U28)</f>
        <v>1465976.67</v>
      </c>
      <c r="H28" s="22">
        <v>1370456.92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95519.75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</row>
    <row r="29" spans="1:21" x14ac:dyDescent="0.3">
      <c r="A29" s="25" t="s">
        <v>31</v>
      </c>
      <c r="B29" s="25" t="s">
        <v>64</v>
      </c>
      <c r="C29" s="19" t="s">
        <v>65</v>
      </c>
      <c r="D29" s="20"/>
      <c r="E29" s="22">
        <v>0</v>
      </c>
      <c r="F29" s="20"/>
      <c r="G29" s="22">
        <f>SUM(H29:U29)</f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</row>
    <row r="30" spans="1:21" x14ac:dyDescent="0.3">
      <c r="A30" s="25" t="s">
        <v>34</v>
      </c>
      <c r="B30" s="25" t="s">
        <v>66</v>
      </c>
      <c r="C30" s="19" t="s">
        <v>67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</row>
    <row r="31" spans="1:21" x14ac:dyDescent="0.3">
      <c r="A31" s="25" t="s">
        <v>37</v>
      </c>
      <c r="B31" s="25" t="s">
        <v>68</v>
      </c>
      <c r="C31" s="19" t="s">
        <v>69</v>
      </c>
      <c r="D31" s="20"/>
      <c r="E31" s="22">
        <v>0</v>
      </c>
      <c r="F31" s="20"/>
      <c r="G31" s="22">
        <f>SUM(H31:U31)</f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</row>
    <row r="32" spans="1:21" x14ac:dyDescent="0.3">
      <c r="A32" s="25" t="s">
        <v>40</v>
      </c>
      <c r="B32" s="25" t="s">
        <v>70</v>
      </c>
      <c r="C32" s="19" t="s">
        <v>71</v>
      </c>
      <c r="D32" s="20"/>
      <c r="E32" s="22">
        <v>1465976.67</v>
      </c>
      <c r="F32" s="20"/>
      <c r="G32" s="22">
        <f>SUM(H32:U32)</f>
        <v>1465976.67</v>
      </c>
      <c r="H32" s="22">
        <v>1370456.92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95519.75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</row>
    <row r="33" spans="1:21" x14ac:dyDescent="0.3">
      <c r="A33" s="24" t="s">
        <v>72</v>
      </c>
      <c r="B33" s="24" t="s">
        <v>73</v>
      </c>
      <c r="C33" s="19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</row>
    <row r="34" spans="1:21" x14ac:dyDescent="0.3">
      <c r="A34" s="25" t="s">
        <v>28</v>
      </c>
      <c r="B34" s="25" t="s">
        <v>62</v>
      </c>
      <c r="C34" s="19" t="s">
        <v>74</v>
      </c>
      <c r="D34" s="20"/>
      <c r="E34" s="22">
        <v>114072.69</v>
      </c>
      <c r="F34" s="20"/>
      <c r="G34" s="22">
        <f>SUM(H34:U34)</f>
        <v>114072.69</v>
      </c>
      <c r="H34" s="22">
        <v>114072.69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</row>
    <row r="35" spans="1:21" x14ac:dyDescent="0.3">
      <c r="A35" s="25" t="s">
        <v>31</v>
      </c>
      <c r="B35" s="25" t="s">
        <v>64</v>
      </c>
      <c r="C35" s="19" t="s">
        <v>75</v>
      </c>
      <c r="D35" s="20"/>
      <c r="E35" s="22">
        <v>0</v>
      </c>
      <c r="F35" s="20"/>
      <c r="G35" s="22">
        <f>SUM(H35:U35)</f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</row>
    <row r="36" spans="1:21" x14ac:dyDescent="0.3">
      <c r="A36" s="25" t="s">
        <v>34</v>
      </c>
      <c r="B36" s="25" t="s">
        <v>66</v>
      </c>
      <c r="C36" s="19" t="s">
        <v>76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</row>
    <row r="37" spans="1:21" x14ac:dyDescent="0.3">
      <c r="A37" s="25" t="s">
        <v>37</v>
      </c>
      <c r="B37" s="25" t="s">
        <v>68</v>
      </c>
      <c r="C37" s="19" t="s">
        <v>77</v>
      </c>
      <c r="D37" s="20"/>
      <c r="E37" s="22">
        <v>0</v>
      </c>
      <c r="F37" s="20"/>
      <c r="G37" s="22">
        <f>SUM(H37:U37)</f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0</v>
      </c>
      <c r="T37" s="22">
        <v>0</v>
      </c>
      <c r="U37" s="22">
        <v>0</v>
      </c>
    </row>
    <row r="38" spans="1:21" x14ac:dyDescent="0.3">
      <c r="A38" s="25" t="s">
        <v>40</v>
      </c>
      <c r="B38" s="25" t="s">
        <v>70</v>
      </c>
      <c r="C38" s="19" t="s">
        <v>78</v>
      </c>
      <c r="D38" s="20"/>
      <c r="E38" s="22">
        <v>114072.69</v>
      </c>
      <c r="F38" s="20"/>
      <c r="G38" s="22">
        <f>SUM(H38:U38)</f>
        <v>114072.69</v>
      </c>
      <c r="H38" s="22">
        <v>114072.69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</row>
    <row r="39" spans="1:21" x14ac:dyDescent="0.3">
      <c r="A39" s="24" t="s">
        <v>79</v>
      </c>
      <c r="B39" s="24" t="s">
        <v>80</v>
      </c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</row>
    <row r="40" spans="1:21" x14ac:dyDescent="0.3">
      <c r="A40" s="25" t="s">
        <v>28</v>
      </c>
      <c r="B40" s="25" t="s">
        <v>62</v>
      </c>
      <c r="C40" s="19" t="s">
        <v>81</v>
      </c>
      <c r="D40" s="20"/>
      <c r="E40" s="22">
        <v>152249.5</v>
      </c>
      <c r="F40" s="20"/>
      <c r="G40" s="22">
        <f>SUM(H40:U40)</f>
        <v>152249.5</v>
      </c>
      <c r="H40" s="22">
        <v>148682.82999999999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3566.67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</row>
    <row r="41" spans="1:21" x14ac:dyDescent="0.3">
      <c r="A41" s="25" t="s">
        <v>31</v>
      </c>
      <c r="B41" s="25" t="s">
        <v>64</v>
      </c>
      <c r="C41" s="19" t="s">
        <v>82</v>
      </c>
      <c r="D41" s="20"/>
      <c r="E41" s="22">
        <v>0</v>
      </c>
      <c r="F41" s="20"/>
      <c r="G41" s="22">
        <f>SUM(H41:U41)</f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</row>
    <row r="42" spans="1:21" x14ac:dyDescent="0.3">
      <c r="A42" s="25" t="s">
        <v>34</v>
      </c>
      <c r="B42" s="25" t="s">
        <v>66</v>
      </c>
      <c r="C42" s="19" t="s">
        <v>83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</row>
    <row r="43" spans="1:21" x14ac:dyDescent="0.3">
      <c r="A43" s="25" t="s">
        <v>37</v>
      </c>
      <c r="B43" s="25" t="s">
        <v>68</v>
      </c>
      <c r="C43" s="19" t="s">
        <v>84</v>
      </c>
      <c r="D43" s="20"/>
      <c r="E43" s="22">
        <v>0</v>
      </c>
      <c r="F43" s="20"/>
      <c r="G43" s="22">
        <f>SUM(H43:U43)</f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</row>
    <row r="44" spans="1:21" x14ac:dyDescent="0.3">
      <c r="A44" s="25" t="s">
        <v>40</v>
      </c>
      <c r="B44" s="25" t="s">
        <v>70</v>
      </c>
      <c r="C44" s="19" t="s">
        <v>85</v>
      </c>
      <c r="D44" s="20"/>
      <c r="E44" s="22">
        <v>152249.5</v>
      </c>
      <c r="F44" s="20"/>
      <c r="G44" s="22">
        <f>SUM(H44:U44)</f>
        <v>152249.5</v>
      </c>
      <c r="H44" s="22">
        <v>148682.82999999999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3566.67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</row>
    <row r="45" spans="1:21" x14ac:dyDescent="0.3">
      <c r="A45" s="24" t="s">
        <v>86</v>
      </c>
      <c r="B45" s="24" t="s">
        <v>87</v>
      </c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</row>
    <row r="46" spans="1:21" x14ac:dyDescent="0.3">
      <c r="A46" s="25" t="s">
        <v>28</v>
      </c>
      <c r="B46" s="25" t="s">
        <v>62</v>
      </c>
      <c r="C46" s="19" t="s">
        <v>88</v>
      </c>
      <c r="D46" s="20"/>
      <c r="E46" s="22">
        <v>466468.87</v>
      </c>
      <c r="F46" s="20"/>
      <c r="G46" s="22">
        <f>SUM(H46:U46)</f>
        <v>466468.87</v>
      </c>
      <c r="H46" s="22">
        <v>438748.14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27720.73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</row>
    <row r="47" spans="1:21" x14ac:dyDescent="0.3">
      <c r="A47" s="25" t="s">
        <v>31</v>
      </c>
      <c r="B47" s="25" t="s">
        <v>64</v>
      </c>
      <c r="C47" s="19" t="s">
        <v>89</v>
      </c>
      <c r="D47" s="20"/>
      <c r="E47" s="22">
        <v>0</v>
      </c>
      <c r="F47" s="20"/>
      <c r="G47" s="22">
        <f>SUM(H47:U47)</f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</row>
    <row r="48" spans="1:21" x14ac:dyDescent="0.3">
      <c r="A48" s="25" t="s">
        <v>34</v>
      </c>
      <c r="B48" s="25" t="s">
        <v>66</v>
      </c>
      <c r="C48" s="19" t="s">
        <v>90</v>
      </c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</row>
    <row r="49" spans="1:21" x14ac:dyDescent="0.3">
      <c r="A49" s="25" t="s">
        <v>37</v>
      </c>
      <c r="B49" s="25" t="s">
        <v>68</v>
      </c>
      <c r="C49" s="19" t="s">
        <v>91</v>
      </c>
      <c r="D49" s="20"/>
      <c r="E49" s="22">
        <v>0</v>
      </c>
      <c r="F49" s="20"/>
      <c r="G49" s="22">
        <f>SUM(H49:U49)</f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0</v>
      </c>
      <c r="S49" s="22">
        <v>0</v>
      </c>
      <c r="T49" s="22">
        <v>0</v>
      </c>
      <c r="U49" s="22">
        <v>0</v>
      </c>
    </row>
    <row r="50" spans="1:21" x14ac:dyDescent="0.3">
      <c r="A50" s="25" t="s">
        <v>40</v>
      </c>
      <c r="B50" s="25" t="s">
        <v>70</v>
      </c>
      <c r="C50" s="19" t="s">
        <v>92</v>
      </c>
      <c r="D50" s="20"/>
      <c r="E50" s="22">
        <v>466468.87</v>
      </c>
      <c r="F50" s="20"/>
      <c r="G50" s="22">
        <f>SUM(H50:U50)</f>
        <v>466468.87</v>
      </c>
      <c r="H50" s="22">
        <v>438748.14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27720.73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</row>
    <row r="51" spans="1:21" x14ac:dyDescent="0.3">
      <c r="A51" s="24" t="s">
        <v>93</v>
      </c>
      <c r="B51" s="24" t="s">
        <v>94</v>
      </c>
      <c r="C51" s="19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</row>
    <row r="52" spans="1:21" x14ac:dyDescent="0.3">
      <c r="A52" s="25" t="s">
        <v>28</v>
      </c>
      <c r="B52" s="25" t="s">
        <v>62</v>
      </c>
      <c r="C52" s="19" t="s">
        <v>95</v>
      </c>
      <c r="D52" s="20"/>
      <c r="E52" s="22">
        <v>-90192.75</v>
      </c>
      <c r="F52" s="20"/>
      <c r="G52" s="22">
        <f>SUM(H52:U52)</f>
        <v>-90192.75</v>
      </c>
      <c r="H52" s="22">
        <v>-114072.69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23879.94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</row>
    <row r="53" spans="1:21" x14ac:dyDescent="0.3">
      <c r="A53" s="25" t="s">
        <v>31</v>
      </c>
      <c r="B53" s="25" t="s">
        <v>64</v>
      </c>
      <c r="C53" s="19" t="s">
        <v>96</v>
      </c>
      <c r="D53" s="20"/>
      <c r="E53" s="22">
        <v>0</v>
      </c>
      <c r="F53" s="20"/>
      <c r="G53" s="22">
        <f>SUM(H53:U53)</f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</row>
    <row r="54" spans="1:21" x14ac:dyDescent="0.3">
      <c r="A54" s="25" t="s">
        <v>34</v>
      </c>
      <c r="B54" s="25" t="s">
        <v>66</v>
      </c>
      <c r="C54" s="19" t="s">
        <v>97</v>
      </c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</row>
    <row r="55" spans="1:21" x14ac:dyDescent="0.3">
      <c r="A55" s="25" t="s">
        <v>37</v>
      </c>
      <c r="B55" s="25" t="s">
        <v>68</v>
      </c>
      <c r="C55" s="19" t="s">
        <v>98</v>
      </c>
      <c r="D55" s="20"/>
      <c r="E55" s="22">
        <v>0</v>
      </c>
      <c r="F55" s="20"/>
      <c r="G55" s="22">
        <f>SUM(H55:U55)</f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</row>
    <row r="56" spans="1:21" x14ac:dyDescent="0.3">
      <c r="A56" s="25" t="s">
        <v>40</v>
      </c>
      <c r="B56" s="25" t="s">
        <v>70</v>
      </c>
      <c r="C56" s="19" t="s">
        <v>99</v>
      </c>
      <c r="D56" s="20"/>
      <c r="E56" s="22">
        <v>-90192.75</v>
      </c>
      <c r="F56" s="20"/>
      <c r="G56" s="22">
        <f>SUM(H56:U56)</f>
        <v>-90192.75</v>
      </c>
      <c r="H56" s="22">
        <v>-114072.69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23879.94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</row>
    <row r="57" spans="1:21" x14ac:dyDescent="0.3">
      <c r="A57" s="18" t="s">
        <v>100</v>
      </c>
      <c r="B57" s="18" t="s">
        <v>101</v>
      </c>
      <c r="C57" s="19" t="s">
        <v>102</v>
      </c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</row>
    <row r="58" spans="1:21" x14ac:dyDescent="0.3">
      <c r="A58" s="18" t="s">
        <v>103</v>
      </c>
      <c r="B58" s="18" t="s">
        <v>104</v>
      </c>
      <c r="C58" s="19" t="s">
        <v>105</v>
      </c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</row>
    <row r="59" spans="1:21" x14ac:dyDescent="0.3">
      <c r="C59" s="27"/>
      <c r="D59" s="27"/>
      <c r="E59" s="6"/>
      <c r="F59" s="6"/>
    </row>
    <row r="60" spans="1:21" x14ac:dyDescent="0.3">
      <c r="A60" s="28" t="s">
        <v>106</v>
      </c>
      <c r="B60" s="28"/>
      <c r="C60" s="27"/>
      <c r="D60" s="27"/>
      <c r="E60" s="5"/>
      <c r="F60" s="5"/>
      <c r="H60" s="6"/>
    </row>
    <row r="61" spans="1:21" x14ac:dyDescent="0.3">
      <c r="A61" s="29" t="s">
        <v>107</v>
      </c>
      <c r="B61" s="29"/>
      <c r="C61" s="27"/>
      <c r="D61" s="27"/>
      <c r="E61" s="6"/>
      <c r="F61" s="6"/>
      <c r="G61" s="6"/>
      <c r="H61" s="6"/>
    </row>
    <row r="62" spans="1:21" x14ac:dyDescent="0.3">
      <c r="A62" s="28" t="s">
        <v>186</v>
      </c>
      <c r="B62" s="28"/>
      <c r="E62" s="6"/>
      <c r="F62" s="6"/>
      <c r="G62" s="6"/>
      <c r="H62" s="4"/>
    </row>
    <row r="63" spans="1:21" x14ac:dyDescent="0.3">
      <c r="E63" s="6"/>
      <c r="F63" s="6"/>
      <c r="G63" s="6"/>
      <c r="H63" s="6"/>
    </row>
    <row r="64" spans="1:21" x14ac:dyDescent="0.3">
      <c r="A64" s="31" t="s">
        <v>109</v>
      </c>
      <c r="B64" s="31"/>
      <c r="E64" s="6"/>
      <c r="F64" s="6"/>
      <c r="G64" s="6"/>
      <c r="H64" s="6"/>
    </row>
    <row r="65" spans="1:21" x14ac:dyDescent="0.3">
      <c r="A65" s="31" t="s">
        <v>225</v>
      </c>
      <c r="E65" s="5"/>
      <c r="F65" s="5"/>
      <c r="H65" s="6"/>
    </row>
    <row r="66" spans="1:21" x14ac:dyDescent="0.3">
      <c r="E66" s="5"/>
      <c r="F66" s="5"/>
      <c r="H66" s="6"/>
    </row>
    <row r="67" spans="1:21" x14ac:dyDescent="0.3">
      <c r="E67" s="5"/>
      <c r="F67" s="5"/>
      <c r="H67" s="6"/>
    </row>
    <row r="68" spans="1:21" x14ac:dyDescent="0.3">
      <c r="E68" s="6"/>
      <c r="F68" s="6"/>
    </row>
    <row r="69" spans="1:21" x14ac:dyDescent="0.3">
      <c r="E69" s="6"/>
      <c r="F69" s="6"/>
    </row>
    <row r="70" spans="1:21" x14ac:dyDescent="0.3">
      <c r="E70" s="6"/>
      <c r="F70" s="6"/>
    </row>
    <row r="71" spans="1:21" x14ac:dyDescent="0.3">
      <c r="E71" s="6"/>
      <c r="F71" s="6"/>
    </row>
    <row r="72" spans="1:21" x14ac:dyDescent="0.3">
      <c r="E72" s="6"/>
      <c r="F72" s="6"/>
    </row>
    <row r="73" spans="1:21" x14ac:dyDescent="0.3">
      <c r="E73" s="6"/>
      <c r="F73" s="6"/>
    </row>
    <row r="74" spans="1:21" x14ac:dyDescent="0.3">
      <c r="E74" s="6"/>
      <c r="F74" s="6"/>
    </row>
    <row r="75" spans="1:21" s="5" customFormat="1" x14ac:dyDescent="0.3">
      <c r="A75" s="6"/>
      <c r="B75" s="6"/>
      <c r="C75" s="6"/>
      <c r="D75" s="6"/>
      <c r="E75" s="6"/>
      <c r="F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</row>
  </sheetData>
  <pageMargins left="0.7" right="0.7" top="0.75" bottom="0.75" header="0.3" footer="0.3"/>
  <pageSetup paperSize="9" scale="4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7D4B6-B149-4179-B8B9-C774DA21460E}">
  <sheetPr>
    <tabColor rgb="FFFFC000"/>
  </sheetPr>
  <dimension ref="A1:U74"/>
  <sheetViews>
    <sheetView showGridLines="0" topLeftCell="C6" zoomScale="115" zoomScaleNormal="115" zoomScaleSheetLayoutView="40" workbookViewId="0">
      <selection activeCell="D6" sqref="D6:U6"/>
    </sheetView>
  </sheetViews>
  <sheetFormatPr defaultColWidth="11.44140625" defaultRowHeight="14.4" x14ac:dyDescent="0.3"/>
  <cols>
    <col min="1" max="2" width="48.5546875" style="6" customWidth="1"/>
    <col min="3" max="3" width="10.77734375" style="6" customWidth="1"/>
    <col min="4" max="4" width="19" style="6" customWidth="1"/>
    <col min="5" max="6" width="20.77734375" style="4" customWidth="1"/>
    <col min="7" max="8" width="20.77734375" style="5" customWidth="1"/>
    <col min="9" max="21" width="20.77734375" style="6" customWidth="1"/>
    <col min="22" max="16384" width="11.44140625" style="6"/>
  </cols>
  <sheetData>
    <row r="1" spans="1:21" x14ac:dyDescent="0.3">
      <c r="A1" s="1" t="s">
        <v>0</v>
      </c>
      <c r="B1" s="1" t="s">
        <v>1</v>
      </c>
      <c r="C1" s="37">
        <v>45291</v>
      </c>
      <c r="D1" s="4"/>
    </row>
    <row r="2" spans="1:21" x14ac:dyDescent="0.3">
      <c r="A2" s="7" t="s">
        <v>2</v>
      </c>
      <c r="B2" s="7" t="s">
        <v>3</v>
      </c>
      <c r="C2" s="8"/>
      <c r="D2" s="4"/>
    </row>
    <row r="3" spans="1:21" x14ac:dyDescent="0.3">
      <c r="A3" s="9"/>
      <c r="B3" s="9"/>
      <c r="C3" s="8"/>
      <c r="D3" s="4"/>
    </row>
    <row r="4" spans="1:21" x14ac:dyDescent="0.3">
      <c r="A4" s="7" t="s">
        <v>4</v>
      </c>
      <c r="B4" s="7" t="s">
        <v>5</v>
      </c>
      <c r="C4" s="8"/>
      <c r="D4" s="4"/>
    </row>
    <row r="5" spans="1:21" x14ac:dyDescent="0.3">
      <c r="A5" s="11" t="s">
        <v>187</v>
      </c>
      <c r="B5" s="11" t="s">
        <v>188</v>
      </c>
      <c r="C5" s="8"/>
      <c r="D5" s="4"/>
    </row>
    <row r="6" spans="1:21" ht="57.6" x14ac:dyDescent="0.3">
      <c r="D6" s="12" t="str">
        <f>'S.05.01.01 NL'!D6</f>
        <v>Spolu poisťovne a pobočky poisťovní z iných členských štátov</v>
      </c>
      <c r="E6" s="12" t="str">
        <f>'S.05.01.01 NL'!E6</f>
        <v xml:space="preserve">Spolu poisťovne </v>
      </c>
      <c r="F6" s="12" t="str">
        <f>'S.05.01.01 NL'!F6</f>
        <v>Spolu pobočky poisťovní z iných členských štátov</v>
      </c>
      <c r="G6" s="12" t="str">
        <f>'S.05.01.01 NL'!G6</f>
        <v>Spolu členovia SLASPO 1)</v>
      </c>
      <c r="H6" s="12" t="str">
        <f>'S.05.01.01 NL'!H6</f>
        <v>Allianz - Slovenská poisťovňa, a. s.</v>
      </c>
      <c r="I6" s="12" t="str">
        <f>'S.05.01.01 NL'!I6</f>
        <v>BNP Paribas Cardif Poisťovňa, a. s.</v>
      </c>
      <c r="J6" s="12" t="str">
        <f>'S.05.01.01 NL'!J6</f>
        <v>ČSOB Poisťovňa, a. s.</v>
      </c>
      <c r="K6" s="12" t="str">
        <f>'S.05.01.01 NL'!K6</f>
        <v>Komunálna poisťovňa a. s., Vienna Insurance Group</v>
      </c>
      <c r="L6" s="12" t="str">
        <f>'S.05.01.01 NL'!L6</f>
        <v>KOOPERATIVA poisťovňa, a. s., Vienna Insurance Group</v>
      </c>
      <c r="M6" s="12" t="str">
        <f>'S.05.01.01 NL'!M6</f>
        <v>NN Životná poisťovňa, a. s.</v>
      </c>
      <c r="N6" s="12" t="str">
        <f>'S.05.01.01 NL'!N6</f>
        <v>Union poisťovňa, a. s.</v>
      </c>
      <c r="O6" s="12" t="str">
        <f>'S.05.01.01 NL'!O6</f>
        <v>Wüstenrot poisťovňa, a. s.</v>
      </c>
      <c r="P6" s="12" t="str">
        <f>'S.05.01.01 NL'!P6</f>
        <v>Colonnade Insurance S.A., pobočka poisťovne z iného členského štátu</v>
      </c>
      <c r="Q6" s="12" t="str">
        <f>'S.05.01.01 NL'!Q6</f>
        <v xml:space="preserve">Generali Poisťovňa, pobočka poisťovne z iného členského štátu </v>
      </c>
      <c r="R6" s="12" t="str">
        <f>'S.05.01.01 NL'!R6</f>
        <v>MetLife Europe d. a. c., pobočka poisťovne z iného členského štátu</v>
      </c>
      <c r="S6" s="12" t="str">
        <f>'S.05.01.01 NL'!S6</f>
        <v xml:space="preserve">UNIQA pojišťovna, a.s., pobočka poisťovne z iného členského štátu </v>
      </c>
      <c r="T6" s="12" t="str">
        <f>'S.05.01.01 NL'!T6</f>
        <v>YOUPLUS Životná poisťovňa, pobočka poisťovne z iného členského štátu</v>
      </c>
      <c r="U6" s="12" t="str">
        <f>'S.05.01.01 NL'!U6</f>
        <v xml:space="preserve">Slovenská kancelária poisťovateľov </v>
      </c>
    </row>
    <row r="7" spans="1:21" x14ac:dyDescent="0.3">
      <c r="D7" s="19" t="s">
        <v>189</v>
      </c>
      <c r="E7" s="19" t="s">
        <v>189</v>
      </c>
      <c r="F7" s="19" t="s">
        <v>189</v>
      </c>
      <c r="G7" s="19" t="s">
        <v>189</v>
      </c>
      <c r="H7" s="19" t="s">
        <v>189</v>
      </c>
      <c r="I7" s="19" t="s">
        <v>189</v>
      </c>
      <c r="J7" s="19" t="s">
        <v>189</v>
      </c>
      <c r="K7" s="19" t="s">
        <v>189</v>
      </c>
      <c r="L7" s="19" t="s">
        <v>189</v>
      </c>
      <c r="M7" s="19" t="s">
        <v>189</v>
      </c>
      <c r="N7" s="19" t="s">
        <v>189</v>
      </c>
      <c r="O7" s="19" t="s">
        <v>189</v>
      </c>
      <c r="P7" s="19" t="s">
        <v>189</v>
      </c>
      <c r="Q7" s="19" t="s">
        <v>189</v>
      </c>
      <c r="R7" s="19" t="s">
        <v>189</v>
      </c>
      <c r="S7" s="19" t="s">
        <v>189</v>
      </c>
      <c r="T7" s="19" t="s">
        <v>189</v>
      </c>
      <c r="U7" s="19" t="s">
        <v>189</v>
      </c>
    </row>
    <row r="8" spans="1:21" x14ac:dyDescent="0.3">
      <c r="A8" s="18" t="s">
        <v>26</v>
      </c>
      <c r="B8" s="18" t="s">
        <v>27</v>
      </c>
      <c r="C8" s="19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</row>
    <row r="9" spans="1:21" x14ac:dyDescent="0.3">
      <c r="A9" s="21" t="s">
        <v>28</v>
      </c>
      <c r="B9" s="21" t="s">
        <v>29</v>
      </c>
      <c r="C9" s="19" t="s">
        <v>30</v>
      </c>
      <c r="D9" s="22">
        <f>SUM(E9,F9)</f>
        <v>37745393.280000001</v>
      </c>
      <c r="E9" s="22">
        <v>27243481.390000001</v>
      </c>
      <c r="F9" s="22">
        <v>10501911.890000001</v>
      </c>
      <c r="G9" s="22">
        <f>SUM(H9:U9)</f>
        <v>35383210.03889662</v>
      </c>
      <c r="H9" s="22">
        <v>7256437.5099999998</v>
      </c>
      <c r="I9" s="22">
        <v>293709.90000000002</v>
      </c>
      <c r="J9" s="22">
        <v>2937622</v>
      </c>
      <c r="K9" s="22">
        <v>1239444.5900000001</v>
      </c>
      <c r="L9" s="22">
        <v>3140914.95</v>
      </c>
      <c r="M9" s="22">
        <v>0</v>
      </c>
      <c r="N9" s="22">
        <v>11879166.758896619</v>
      </c>
      <c r="O9" s="22">
        <v>496185.44</v>
      </c>
      <c r="P9" s="22">
        <v>0</v>
      </c>
      <c r="Q9" s="22">
        <v>0</v>
      </c>
      <c r="R9" s="22">
        <v>0</v>
      </c>
      <c r="S9" s="22">
        <v>8139728.8900000015</v>
      </c>
      <c r="T9" s="22">
        <v>0</v>
      </c>
      <c r="U9" s="22">
        <v>0</v>
      </c>
    </row>
    <row r="10" spans="1:21" x14ac:dyDescent="0.3">
      <c r="A10" s="21" t="s">
        <v>31</v>
      </c>
      <c r="B10" s="21" t="s">
        <v>32</v>
      </c>
      <c r="C10" s="19" t="s">
        <v>33</v>
      </c>
      <c r="D10" s="22">
        <f t="shared" ref="D10:D13" si="0">SUM(E10,F10)</f>
        <v>0</v>
      </c>
      <c r="E10" s="22">
        <v>0</v>
      </c>
      <c r="F10" s="22">
        <v>0</v>
      </c>
      <c r="G10" s="22">
        <f>SUM(H10:U10)</f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</row>
    <row r="11" spans="1:21" x14ac:dyDescent="0.3">
      <c r="A11" s="21" t="s">
        <v>34</v>
      </c>
      <c r="B11" s="21" t="s">
        <v>35</v>
      </c>
      <c r="C11" s="19" t="s">
        <v>36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</row>
    <row r="12" spans="1:21" x14ac:dyDescent="0.3">
      <c r="A12" s="21" t="s">
        <v>37</v>
      </c>
      <c r="B12" s="21" t="s">
        <v>38</v>
      </c>
      <c r="C12" s="19" t="s">
        <v>39</v>
      </c>
      <c r="D12" s="22">
        <f t="shared" si="0"/>
        <v>7988604.2200000007</v>
      </c>
      <c r="E12" s="22">
        <v>5169001.9700000007</v>
      </c>
      <c r="F12" s="22">
        <v>2819602.25</v>
      </c>
      <c r="G12" s="22">
        <f>SUM(H12:U12)</f>
        <v>7723525.2200000025</v>
      </c>
      <c r="H12" s="22">
        <v>4002581.83</v>
      </c>
      <c r="I12" s="22">
        <v>111412.12</v>
      </c>
      <c r="J12" s="22">
        <v>9310</v>
      </c>
      <c r="K12" s="22">
        <v>712573.37</v>
      </c>
      <c r="L12" s="22">
        <v>0</v>
      </c>
      <c r="M12" s="22">
        <v>0</v>
      </c>
      <c r="N12" s="22">
        <v>0</v>
      </c>
      <c r="O12" s="22">
        <v>333124.65000000002</v>
      </c>
      <c r="P12" s="22">
        <v>0</v>
      </c>
      <c r="Q12" s="22">
        <v>0</v>
      </c>
      <c r="R12" s="22">
        <v>0</v>
      </c>
      <c r="S12" s="22">
        <v>2554523.2500000014</v>
      </c>
      <c r="T12" s="22">
        <v>0</v>
      </c>
      <c r="U12" s="22">
        <v>0</v>
      </c>
    </row>
    <row r="13" spans="1:21" x14ac:dyDescent="0.3">
      <c r="A13" s="21" t="s">
        <v>40</v>
      </c>
      <c r="B13" s="21" t="s">
        <v>41</v>
      </c>
      <c r="C13" s="19" t="s">
        <v>42</v>
      </c>
      <c r="D13" s="22">
        <f t="shared" si="0"/>
        <v>29756789.07</v>
      </c>
      <c r="E13" s="22">
        <v>22074479.43</v>
      </c>
      <c r="F13" s="22">
        <v>7682309.6399999997</v>
      </c>
      <c r="G13" s="22">
        <f>SUM(H13:U13)</f>
        <v>27659684.828896619</v>
      </c>
      <c r="H13" s="22">
        <v>3253855.6799999997</v>
      </c>
      <c r="I13" s="22">
        <v>182297.79</v>
      </c>
      <c r="J13" s="22">
        <v>2928312</v>
      </c>
      <c r="K13" s="22">
        <v>526871.22</v>
      </c>
      <c r="L13" s="22">
        <v>3140914.95</v>
      </c>
      <c r="M13" s="22">
        <v>0</v>
      </c>
      <c r="N13" s="22">
        <v>11879166.758896619</v>
      </c>
      <c r="O13" s="22">
        <v>163060.79</v>
      </c>
      <c r="P13" s="22">
        <v>0</v>
      </c>
      <c r="Q13" s="22">
        <v>0</v>
      </c>
      <c r="R13" s="22">
        <v>0</v>
      </c>
      <c r="S13" s="22">
        <v>5585205.6400000006</v>
      </c>
      <c r="T13" s="22">
        <v>0</v>
      </c>
      <c r="U13" s="22">
        <v>0</v>
      </c>
    </row>
    <row r="14" spans="1:21" x14ac:dyDescent="0.3">
      <c r="A14" s="18" t="s">
        <v>43</v>
      </c>
      <c r="B14" s="18" t="s">
        <v>44</v>
      </c>
      <c r="C14" s="19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</row>
    <row r="15" spans="1:21" x14ac:dyDescent="0.3">
      <c r="A15" s="21" t="s">
        <v>28</v>
      </c>
      <c r="B15" s="21" t="s">
        <v>29</v>
      </c>
      <c r="C15" s="19" t="s">
        <v>45</v>
      </c>
      <c r="D15" s="22">
        <f t="shared" ref="D15:D19" si="1">SUM(E15,F15)</f>
        <v>36828996.189999998</v>
      </c>
      <c r="E15" s="22">
        <v>26561337.489999998</v>
      </c>
      <c r="F15" s="22">
        <v>10267658.699999999</v>
      </c>
      <c r="G15" s="22">
        <f>SUM(H15:U15)</f>
        <v>34350773.729234919</v>
      </c>
      <c r="H15" s="22">
        <v>7230979.3499999996</v>
      </c>
      <c r="I15" s="22">
        <v>294514.53999999998</v>
      </c>
      <c r="J15" s="22">
        <v>2695677</v>
      </c>
      <c r="K15" s="22">
        <v>1130070.2</v>
      </c>
      <c r="L15" s="22">
        <v>2955770.65</v>
      </c>
      <c r="M15" s="22">
        <v>0</v>
      </c>
      <c r="N15" s="22">
        <v>11777041.539234916</v>
      </c>
      <c r="O15" s="22">
        <v>477283.75</v>
      </c>
      <c r="P15" s="22">
        <v>0</v>
      </c>
      <c r="Q15" s="22">
        <v>0</v>
      </c>
      <c r="R15" s="22">
        <v>0</v>
      </c>
      <c r="S15" s="22">
        <v>7789436.7000000011</v>
      </c>
      <c r="T15" s="22">
        <v>0</v>
      </c>
      <c r="U15" s="22">
        <v>0</v>
      </c>
    </row>
    <row r="16" spans="1:21" x14ac:dyDescent="0.3">
      <c r="A16" s="21" t="s">
        <v>31</v>
      </c>
      <c r="B16" s="21" t="s">
        <v>32</v>
      </c>
      <c r="C16" s="19" t="s">
        <v>46</v>
      </c>
      <c r="D16" s="22">
        <f t="shared" si="1"/>
        <v>0</v>
      </c>
      <c r="E16" s="22">
        <v>0</v>
      </c>
      <c r="F16" s="22">
        <v>0</v>
      </c>
      <c r="G16" s="22">
        <f>SUM(H16:U16)</f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</row>
    <row r="17" spans="1:21" x14ac:dyDescent="0.3">
      <c r="A17" s="21" t="s">
        <v>34</v>
      </c>
      <c r="B17" s="21" t="s">
        <v>35</v>
      </c>
      <c r="C17" s="19" t="s">
        <v>47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</row>
    <row r="18" spans="1:21" x14ac:dyDescent="0.3">
      <c r="A18" s="21" t="s">
        <v>37</v>
      </c>
      <c r="B18" s="21" t="s">
        <v>38</v>
      </c>
      <c r="C18" s="19" t="s">
        <v>48</v>
      </c>
      <c r="D18" s="22">
        <f t="shared" si="1"/>
        <v>7512942.1899999995</v>
      </c>
      <c r="E18" s="22">
        <v>4958280.75</v>
      </c>
      <c r="F18" s="22">
        <v>2554661.44</v>
      </c>
      <c r="G18" s="22">
        <f>SUM(H18:U18)</f>
        <v>7247863.1900000013</v>
      </c>
      <c r="H18" s="22">
        <v>3982053.98</v>
      </c>
      <c r="I18" s="22">
        <v>111671.64</v>
      </c>
      <c r="J18" s="22">
        <v>9310</v>
      </c>
      <c r="K18" s="22">
        <v>522120.48</v>
      </c>
      <c r="L18" s="22">
        <v>0</v>
      </c>
      <c r="M18" s="22">
        <v>0</v>
      </c>
      <c r="N18" s="22">
        <v>0</v>
      </c>
      <c r="O18" s="22">
        <v>333124.65000000002</v>
      </c>
      <c r="P18" s="22">
        <v>0</v>
      </c>
      <c r="Q18" s="22">
        <v>0</v>
      </c>
      <c r="R18" s="22">
        <v>0</v>
      </c>
      <c r="S18" s="22">
        <v>2289582.4400000013</v>
      </c>
      <c r="T18" s="22">
        <v>0</v>
      </c>
      <c r="U18" s="22">
        <v>0</v>
      </c>
    </row>
    <row r="19" spans="1:21" x14ac:dyDescent="0.3">
      <c r="A19" s="21" t="s">
        <v>40</v>
      </c>
      <c r="B19" s="21" t="s">
        <v>41</v>
      </c>
      <c r="C19" s="19" t="s">
        <v>49</v>
      </c>
      <c r="D19" s="22">
        <f t="shared" si="1"/>
        <v>29316054</v>
      </c>
      <c r="E19" s="22">
        <v>21603056.739999998</v>
      </c>
      <c r="F19" s="22">
        <v>7712997.2599999998</v>
      </c>
      <c r="G19" s="22">
        <f>SUM(H19:U19)</f>
        <v>27102910.539234914</v>
      </c>
      <c r="H19" s="22">
        <v>3248925.3699999996</v>
      </c>
      <c r="I19" s="22">
        <v>182842.9</v>
      </c>
      <c r="J19" s="22">
        <v>2686367</v>
      </c>
      <c r="K19" s="22">
        <v>607949.72</v>
      </c>
      <c r="L19" s="22">
        <v>2955770.65</v>
      </c>
      <c r="M19" s="22">
        <v>0</v>
      </c>
      <c r="N19" s="22">
        <v>11777041.539234916</v>
      </c>
      <c r="O19" s="22">
        <v>144159.1</v>
      </c>
      <c r="P19" s="22">
        <v>0</v>
      </c>
      <c r="Q19" s="22">
        <v>0</v>
      </c>
      <c r="R19" s="22">
        <v>0</v>
      </c>
      <c r="S19" s="22">
        <v>5499854.2599999998</v>
      </c>
      <c r="T19" s="22">
        <v>0</v>
      </c>
      <c r="U19" s="22">
        <v>0</v>
      </c>
    </row>
    <row r="20" spans="1:21" x14ac:dyDescent="0.3">
      <c r="A20" s="18" t="s">
        <v>50</v>
      </c>
      <c r="B20" s="18" t="s">
        <v>51</v>
      </c>
      <c r="C20" s="19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</row>
    <row r="21" spans="1:21" x14ac:dyDescent="0.3">
      <c r="A21" s="21" t="s">
        <v>28</v>
      </c>
      <c r="B21" s="21" t="s">
        <v>29</v>
      </c>
      <c r="C21" s="19" t="s">
        <v>52</v>
      </c>
      <c r="D21" s="22">
        <f t="shared" ref="D21:D26" si="2">SUM(E21,F21)</f>
        <v>12110958.610000001</v>
      </c>
      <c r="E21" s="22">
        <v>8535634.8400000017</v>
      </c>
      <c r="F21" s="22">
        <v>3575323.77</v>
      </c>
      <c r="G21" s="22">
        <f>SUM(H21:U21)</f>
        <v>11788659.502781356</v>
      </c>
      <c r="H21" s="22">
        <v>2780202.52</v>
      </c>
      <c r="I21" s="22">
        <v>31628.05</v>
      </c>
      <c r="J21" s="22">
        <v>171508</v>
      </c>
      <c r="K21" s="22">
        <v>273199.40000000002</v>
      </c>
      <c r="L21" s="22">
        <v>428915.95</v>
      </c>
      <c r="M21" s="22">
        <v>0</v>
      </c>
      <c r="N21" s="22">
        <v>4758049.8927813573</v>
      </c>
      <c r="O21" s="22">
        <v>92130.92</v>
      </c>
      <c r="P21" s="22">
        <v>0</v>
      </c>
      <c r="Q21" s="22">
        <v>0</v>
      </c>
      <c r="R21" s="22">
        <v>0</v>
      </c>
      <c r="S21" s="22">
        <v>3253024.77</v>
      </c>
      <c r="T21" s="22">
        <v>0</v>
      </c>
      <c r="U21" s="22">
        <v>0</v>
      </c>
    </row>
    <row r="22" spans="1:21" x14ac:dyDescent="0.3">
      <c r="A22" s="21" t="s">
        <v>31</v>
      </c>
      <c r="B22" s="21" t="s">
        <v>32</v>
      </c>
      <c r="C22" s="19" t="s">
        <v>53</v>
      </c>
      <c r="D22" s="22">
        <f t="shared" si="2"/>
        <v>0</v>
      </c>
      <c r="E22" s="22">
        <v>0</v>
      </c>
      <c r="F22" s="22">
        <v>0</v>
      </c>
      <c r="G22" s="22">
        <f>SUM(H22:U22)</f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</row>
    <row r="23" spans="1:21" x14ac:dyDescent="0.3">
      <c r="A23" s="21" t="s">
        <v>34</v>
      </c>
      <c r="B23" s="21" t="s">
        <v>35</v>
      </c>
      <c r="C23" s="19" t="s">
        <v>54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</row>
    <row r="24" spans="1:21" x14ac:dyDescent="0.3">
      <c r="A24" s="21" t="s">
        <v>37</v>
      </c>
      <c r="B24" s="21" t="s">
        <v>38</v>
      </c>
      <c r="C24" s="19" t="s">
        <v>55</v>
      </c>
      <c r="D24" s="22">
        <f t="shared" si="2"/>
        <v>3188917.37</v>
      </c>
      <c r="E24" s="22">
        <v>1987260.66</v>
      </c>
      <c r="F24" s="22">
        <v>1201656.71</v>
      </c>
      <c r="G24" s="22">
        <f>SUM(H24:U24)</f>
        <v>2848179.37</v>
      </c>
      <c r="H24" s="22">
        <v>1632059.48</v>
      </c>
      <c r="I24" s="22">
        <v>11104.78</v>
      </c>
      <c r="J24" s="22">
        <v>-96</v>
      </c>
      <c r="K24" s="22">
        <v>299232.75</v>
      </c>
      <c r="L24" s="22">
        <v>0</v>
      </c>
      <c r="M24" s="22">
        <v>0</v>
      </c>
      <c r="N24" s="22">
        <v>0</v>
      </c>
      <c r="O24" s="22">
        <v>44959.65</v>
      </c>
      <c r="P24" s="22">
        <v>0</v>
      </c>
      <c r="Q24" s="22">
        <v>0</v>
      </c>
      <c r="R24" s="22">
        <v>0</v>
      </c>
      <c r="S24" s="22">
        <v>860918.71</v>
      </c>
      <c r="T24" s="22">
        <v>0</v>
      </c>
      <c r="U24" s="22">
        <v>0</v>
      </c>
    </row>
    <row r="25" spans="1:21" x14ac:dyDescent="0.3">
      <c r="A25" s="21" t="s">
        <v>40</v>
      </c>
      <c r="B25" s="21" t="s">
        <v>41</v>
      </c>
      <c r="C25" s="19" t="s">
        <v>56</v>
      </c>
      <c r="D25" s="22">
        <f t="shared" si="2"/>
        <v>8922041.2400000002</v>
      </c>
      <c r="E25" s="22">
        <v>6548374.1799999997</v>
      </c>
      <c r="F25" s="22">
        <v>2373667.06</v>
      </c>
      <c r="G25" s="22">
        <f>SUM(H25:U25)</f>
        <v>8940480.1327813566</v>
      </c>
      <c r="H25" s="22">
        <v>1148143.04</v>
      </c>
      <c r="I25" s="22">
        <v>20523.27</v>
      </c>
      <c r="J25" s="22">
        <v>171604</v>
      </c>
      <c r="K25" s="22">
        <v>-26033.35</v>
      </c>
      <c r="L25" s="22">
        <v>428915.95</v>
      </c>
      <c r="M25" s="22">
        <v>0</v>
      </c>
      <c r="N25" s="22">
        <v>4758049.8927813573</v>
      </c>
      <c r="O25" s="22">
        <v>47171.27</v>
      </c>
      <c r="P25" s="22">
        <v>0</v>
      </c>
      <c r="Q25" s="22">
        <v>0</v>
      </c>
      <c r="R25" s="22">
        <v>0</v>
      </c>
      <c r="S25" s="22">
        <v>2392106.06</v>
      </c>
      <c r="T25" s="22">
        <v>0</v>
      </c>
      <c r="U25" s="22">
        <v>0</v>
      </c>
    </row>
    <row r="26" spans="1:21" x14ac:dyDescent="0.3">
      <c r="A26" s="18" t="s">
        <v>57</v>
      </c>
      <c r="B26" s="23" t="s">
        <v>58</v>
      </c>
      <c r="C26" s="19" t="s">
        <v>59</v>
      </c>
      <c r="D26" s="22">
        <f t="shared" si="2"/>
        <v>15227774.710000001</v>
      </c>
      <c r="E26" s="22">
        <v>10900005.32</v>
      </c>
      <c r="F26" s="22">
        <v>4327769.3899999997</v>
      </c>
      <c r="G26" s="22">
        <f>SUM(H26:U26)</f>
        <v>13770029.620856794</v>
      </c>
      <c r="H26" s="22">
        <v>523438.1</v>
      </c>
      <c r="I26" s="22">
        <v>146574.65</v>
      </c>
      <c r="J26" s="22">
        <v>1745659</v>
      </c>
      <c r="K26" s="22">
        <v>453040.64000000001</v>
      </c>
      <c r="L26" s="22">
        <v>1280382.58</v>
      </c>
      <c r="M26" s="22">
        <v>0</v>
      </c>
      <c r="N26" s="22">
        <v>6247458.9121457487</v>
      </c>
      <c r="O26" s="22">
        <v>503451.35</v>
      </c>
      <c r="P26" s="22">
        <v>0</v>
      </c>
      <c r="Q26" s="22">
        <v>0</v>
      </c>
      <c r="R26" s="22">
        <v>0</v>
      </c>
      <c r="S26" s="22">
        <v>2870024.3887110441</v>
      </c>
      <c r="T26" s="22">
        <v>0</v>
      </c>
      <c r="U26" s="22">
        <v>0</v>
      </c>
    </row>
    <row r="27" spans="1:21" x14ac:dyDescent="0.3">
      <c r="A27" s="24" t="s">
        <v>60</v>
      </c>
      <c r="B27" s="24" t="s">
        <v>61</v>
      </c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</row>
    <row r="28" spans="1:21" x14ac:dyDescent="0.3">
      <c r="A28" s="25" t="s">
        <v>28</v>
      </c>
      <c r="B28" s="25" t="s">
        <v>62</v>
      </c>
      <c r="C28" s="19" t="s">
        <v>63</v>
      </c>
      <c r="D28" s="20"/>
      <c r="E28" s="22">
        <v>1307200.51</v>
      </c>
      <c r="F28" s="20"/>
      <c r="G28" s="22">
        <f>SUM(H28:U28)</f>
        <v>1307200.6629836753</v>
      </c>
      <c r="H28" s="22">
        <v>400808.98</v>
      </c>
      <c r="I28" s="22">
        <v>46679.07</v>
      </c>
      <c r="J28" s="22">
        <v>238880</v>
      </c>
      <c r="K28" s="22">
        <v>79217.09</v>
      </c>
      <c r="L28" s="22">
        <v>108127.95</v>
      </c>
      <c r="M28" s="22">
        <v>0</v>
      </c>
      <c r="N28" s="22">
        <v>293203.1529836753</v>
      </c>
      <c r="O28" s="22">
        <v>140284.42000000001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</row>
    <row r="29" spans="1:21" x14ac:dyDescent="0.3">
      <c r="A29" s="25" t="s">
        <v>31</v>
      </c>
      <c r="B29" s="25" t="s">
        <v>64</v>
      </c>
      <c r="C29" s="19" t="s">
        <v>65</v>
      </c>
      <c r="D29" s="20"/>
      <c r="E29" s="22">
        <v>0</v>
      </c>
      <c r="F29" s="20"/>
      <c r="G29" s="22">
        <f>SUM(H29:U29)</f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</row>
    <row r="30" spans="1:21" x14ac:dyDescent="0.3">
      <c r="A30" s="25" t="s">
        <v>34</v>
      </c>
      <c r="B30" s="25" t="s">
        <v>66</v>
      </c>
      <c r="C30" s="19" t="s">
        <v>67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</row>
    <row r="31" spans="1:21" x14ac:dyDescent="0.3">
      <c r="A31" s="25" t="s">
        <v>37</v>
      </c>
      <c r="B31" s="25" t="s">
        <v>68</v>
      </c>
      <c r="C31" s="19" t="s">
        <v>69</v>
      </c>
      <c r="D31" s="20"/>
      <c r="E31" s="22">
        <v>0</v>
      </c>
      <c r="F31" s="20"/>
      <c r="G31" s="22">
        <f>SUM(H31:U31)</f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</row>
    <row r="32" spans="1:21" x14ac:dyDescent="0.3">
      <c r="A32" s="25" t="s">
        <v>40</v>
      </c>
      <c r="B32" s="25" t="s">
        <v>70</v>
      </c>
      <c r="C32" s="19" t="s">
        <v>71</v>
      </c>
      <c r="D32" s="20"/>
      <c r="E32" s="22">
        <v>1307200.51</v>
      </c>
      <c r="F32" s="20"/>
      <c r="G32" s="22">
        <f>SUM(H32:U32)</f>
        <v>1307200.6629836753</v>
      </c>
      <c r="H32" s="22">
        <v>400808.98</v>
      </c>
      <c r="I32" s="22">
        <v>46679.07</v>
      </c>
      <c r="J32" s="22">
        <v>238880</v>
      </c>
      <c r="K32" s="22">
        <v>79217.09</v>
      </c>
      <c r="L32" s="22">
        <v>108127.95</v>
      </c>
      <c r="M32" s="22">
        <v>0</v>
      </c>
      <c r="N32" s="22">
        <v>293203.1529836753</v>
      </c>
      <c r="O32" s="22">
        <v>140284.42000000001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</row>
    <row r="33" spans="1:21" x14ac:dyDescent="0.3">
      <c r="A33" s="24" t="s">
        <v>72</v>
      </c>
      <c r="B33" s="24" t="s">
        <v>73</v>
      </c>
      <c r="C33" s="19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</row>
    <row r="34" spans="1:21" x14ac:dyDescent="0.3">
      <c r="A34" s="25" t="s">
        <v>28</v>
      </c>
      <c r="B34" s="25" t="s">
        <v>62</v>
      </c>
      <c r="C34" s="19" t="s">
        <v>74</v>
      </c>
      <c r="D34" s="20"/>
      <c r="E34" s="22">
        <v>194215.36</v>
      </c>
      <c r="F34" s="20"/>
      <c r="G34" s="22">
        <f>SUM(H34:U34)</f>
        <v>194215.63740654232</v>
      </c>
      <c r="H34" s="22">
        <v>31697.9</v>
      </c>
      <c r="I34" s="22">
        <v>0</v>
      </c>
      <c r="J34" s="22">
        <v>1777</v>
      </c>
      <c r="K34" s="22">
        <v>737.26</v>
      </c>
      <c r="L34" s="22">
        <v>2457.1999999999998</v>
      </c>
      <c r="M34" s="22">
        <v>0</v>
      </c>
      <c r="N34" s="22">
        <v>157546.27740654233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</row>
    <row r="35" spans="1:21" x14ac:dyDescent="0.3">
      <c r="A35" s="25" t="s">
        <v>31</v>
      </c>
      <c r="B35" s="25" t="s">
        <v>64</v>
      </c>
      <c r="C35" s="19" t="s">
        <v>75</v>
      </c>
      <c r="D35" s="20"/>
      <c r="E35" s="22">
        <v>0</v>
      </c>
      <c r="F35" s="20"/>
      <c r="G35" s="22">
        <f>SUM(H35:U35)</f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</row>
    <row r="36" spans="1:21" x14ac:dyDescent="0.3">
      <c r="A36" s="25" t="s">
        <v>34</v>
      </c>
      <c r="B36" s="25" t="s">
        <v>66</v>
      </c>
      <c r="C36" s="19" t="s">
        <v>76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</row>
    <row r="37" spans="1:21" x14ac:dyDescent="0.3">
      <c r="A37" s="25" t="s">
        <v>37</v>
      </c>
      <c r="B37" s="25" t="s">
        <v>68</v>
      </c>
      <c r="C37" s="19" t="s">
        <v>77</v>
      </c>
      <c r="D37" s="20"/>
      <c r="E37" s="22">
        <v>0</v>
      </c>
      <c r="F37" s="20"/>
      <c r="G37" s="22">
        <f>SUM(H37:U37)</f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0</v>
      </c>
      <c r="T37" s="22">
        <v>0</v>
      </c>
      <c r="U37" s="22">
        <v>0</v>
      </c>
    </row>
    <row r="38" spans="1:21" x14ac:dyDescent="0.3">
      <c r="A38" s="25" t="s">
        <v>40</v>
      </c>
      <c r="B38" s="25" t="s">
        <v>70</v>
      </c>
      <c r="C38" s="19" t="s">
        <v>78</v>
      </c>
      <c r="D38" s="20"/>
      <c r="E38" s="22">
        <v>194215.36</v>
      </c>
      <c r="F38" s="20"/>
      <c r="G38" s="22">
        <f>SUM(H38:U38)</f>
        <v>194215.63740654232</v>
      </c>
      <c r="H38" s="22">
        <v>31697.9</v>
      </c>
      <c r="I38" s="22">
        <v>0</v>
      </c>
      <c r="J38" s="22">
        <v>1777</v>
      </c>
      <c r="K38" s="22">
        <v>737.26</v>
      </c>
      <c r="L38" s="22">
        <v>2457.1999999999998</v>
      </c>
      <c r="M38" s="22">
        <v>0</v>
      </c>
      <c r="N38" s="22">
        <v>157546.27740654233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</row>
    <row r="39" spans="1:21" x14ac:dyDescent="0.3">
      <c r="A39" s="24" t="s">
        <v>79</v>
      </c>
      <c r="B39" s="24" t="s">
        <v>80</v>
      </c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</row>
    <row r="40" spans="1:21" x14ac:dyDescent="0.3">
      <c r="A40" s="25" t="s">
        <v>28</v>
      </c>
      <c r="B40" s="25" t="s">
        <v>62</v>
      </c>
      <c r="C40" s="19" t="s">
        <v>81</v>
      </c>
      <c r="D40" s="20"/>
      <c r="E40" s="22">
        <v>463228.56</v>
      </c>
      <c r="F40" s="20"/>
      <c r="G40" s="22">
        <f>SUM(H40:U40)</f>
        <v>463228.56107303663</v>
      </c>
      <c r="H40" s="22">
        <v>126538.85</v>
      </c>
      <c r="I40" s="22">
        <v>3888.07</v>
      </c>
      <c r="J40" s="22">
        <v>7774</v>
      </c>
      <c r="K40" s="22">
        <v>6783.35</v>
      </c>
      <c r="L40" s="22">
        <v>58657.7</v>
      </c>
      <c r="M40" s="22">
        <v>0</v>
      </c>
      <c r="N40" s="22">
        <v>259570.00107303658</v>
      </c>
      <c r="O40" s="22">
        <v>16.59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</row>
    <row r="41" spans="1:21" x14ac:dyDescent="0.3">
      <c r="A41" s="25" t="s">
        <v>31</v>
      </c>
      <c r="B41" s="25" t="s">
        <v>64</v>
      </c>
      <c r="C41" s="19" t="s">
        <v>82</v>
      </c>
      <c r="D41" s="20"/>
      <c r="E41" s="22">
        <v>0</v>
      </c>
      <c r="F41" s="20"/>
      <c r="G41" s="22">
        <f>SUM(H41:U41)</f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</row>
    <row r="42" spans="1:21" x14ac:dyDescent="0.3">
      <c r="A42" s="25" t="s">
        <v>34</v>
      </c>
      <c r="B42" s="25" t="s">
        <v>66</v>
      </c>
      <c r="C42" s="19" t="s">
        <v>83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</row>
    <row r="43" spans="1:21" x14ac:dyDescent="0.3">
      <c r="A43" s="25" t="s">
        <v>37</v>
      </c>
      <c r="B43" s="25" t="s">
        <v>68</v>
      </c>
      <c r="C43" s="19" t="s">
        <v>84</v>
      </c>
      <c r="D43" s="20"/>
      <c r="E43" s="22">
        <v>0</v>
      </c>
      <c r="F43" s="20"/>
      <c r="G43" s="22">
        <f>SUM(H43:U43)</f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</row>
    <row r="44" spans="1:21" x14ac:dyDescent="0.3">
      <c r="A44" s="25" t="s">
        <v>40</v>
      </c>
      <c r="B44" s="25" t="s">
        <v>70</v>
      </c>
      <c r="C44" s="19" t="s">
        <v>85</v>
      </c>
      <c r="D44" s="20"/>
      <c r="E44" s="22">
        <v>463228.56</v>
      </c>
      <c r="F44" s="20"/>
      <c r="G44" s="22">
        <f>SUM(H44:U44)</f>
        <v>463228.56107303663</v>
      </c>
      <c r="H44" s="22">
        <v>126538.85</v>
      </c>
      <c r="I44" s="22">
        <v>3888.07</v>
      </c>
      <c r="J44" s="22">
        <v>7774</v>
      </c>
      <c r="K44" s="22">
        <v>6783.35</v>
      </c>
      <c r="L44" s="22">
        <v>58657.7</v>
      </c>
      <c r="M44" s="22">
        <v>0</v>
      </c>
      <c r="N44" s="22">
        <v>259570.00107303658</v>
      </c>
      <c r="O44" s="22">
        <v>16.59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</row>
    <row r="45" spans="1:21" x14ac:dyDescent="0.3">
      <c r="A45" s="24" t="s">
        <v>86</v>
      </c>
      <c r="B45" s="24" t="s">
        <v>87</v>
      </c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</row>
    <row r="46" spans="1:21" x14ac:dyDescent="0.3">
      <c r="A46" s="25" t="s">
        <v>28</v>
      </c>
      <c r="B46" s="25" t="s">
        <v>62</v>
      </c>
      <c r="C46" s="19" t="s">
        <v>88</v>
      </c>
      <c r="D46" s="20"/>
      <c r="E46" s="22">
        <v>7858119.1100000013</v>
      </c>
      <c r="F46" s="20"/>
      <c r="G46" s="22">
        <f>SUM(H46:U46)</f>
        <v>7858119.2760544512</v>
      </c>
      <c r="H46" s="22">
        <v>1688990.85</v>
      </c>
      <c r="I46" s="22">
        <v>101680.36</v>
      </c>
      <c r="J46" s="22">
        <v>1053627</v>
      </c>
      <c r="K46" s="22">
        <v>366302.94</v>
      </c>
      <c r="L46" s="22">
        <v>1111139.73</v>
      </c>
      <c r="M46" s="22">
        <v>0</v>
      </c>
      <c r="N46" s="22">
        <v>3208299.1660544509</v>
      </c>
      <c r="O46" s="22">
        <v>328079.23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</row>
    <row r="47" spans="1:21" x14ac:dyDescent="0.3">
      <c r="A47" s="25" t="s">
        <v>31</v>
      </c>
      <c r="B47" s="25" t="s">
        <v>64</v>
      </c>
      <c r="C47" s="19" t="s">
        <v>89</v>
      </c>
      <c r="D47" s="20"/>
      <c r="E47" s="22">
        <v>0</v>
      </c>
      <c r="F47" s="20"/>
      <c r="G47" s="22">
        <f>SUM(H47:U47)</f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</row>
    <row r="48" spans="1:21" x14ac:dyDescent="0.3">
      <c r="A48" s="25" t="s">
        <v>34</v>
      </c>
      <c r="B48" s="25" t="s">
        <v>66</v>
      </c>
      <c r="C48" s="19" t="s">
        <v>90</v>
      </c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</row>
    <row r="49" spans="1:21" x14ac:dyDescent="0.3">
      <c r="A49" s="25" t="s">
        <v>37</v>
      </c>
      <c r="B49" s="25" t="s">
        <v>68</v>
      </c>
      <c r="C49" s="19" t="s">
        <v>91</v>
      </c>
      <c r="D49" s="20"/>
      <c r="E49" s="22">
        <v>1716601.87</v>
      </c>
      <c r="F49" s="20"/>
      <c r="G49" s="22">
        <f>SUM(H49:U49)</f>
        <v>1716601.87</v>
      </c>
      <c r="H49" s="22">
        <v>1692900.58</v>
      </c>
      <c r="I49" s="22">
        <v>23701.29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0</v>
      </c>
      <c r="S49" s="22">
        <v>0</v>
      </c>
      <c r="T49" s="22">
        <v>0</v>
      </c>
      <c r="U49" s="22">
        <v>0</v>
      </c>
    </row>
    <row r="50" spans="1:21" x14ac:dyDescent="0.3">
      <c r="A50" s="25" t="s">
        <v>40</v>
      </c>
      <c r="B50" s="25" t="s">
        <v>70</v>
      </c>
      <c r="C50" s="19" t="s">
        <v>92</v>
      </c>
      <c r="D50" s="20"/>
      <c r="E50" s="22">
        <v>6141517.2400000002</v>
      </c>
      <c r="F50" s="20"/>
      <c r="G50" s="22">
        <f>SUM(H50:U50)</f>
        <v>6141517.4060544502</v>
      </c>
      <c r="H50" s="22">
        <v>-3909.7299999999814</v>
      </c>
      <c r="I50" s="22">
        <v>77979.070000000007</v>
      </c>
      <c r="J50" s="22">
        <v>1053627</v>
      </c>
      <c r="K50" s="22">
        <v>366302.94</v>
      </c>
      <c r="L50" s="22">
        <v>1111139.73</v>
      </c>
      <c r="M50" s="22">
        <v>0</v>
      </c>
      <c r="N50" s="22">
        <v>3208299.1660544509</v>
      </c>
      <c r="O50" s="22">
        <v>328079.23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</row>
    <row r="51" spans="1:21" x14ac:dyDescent="0.3">
      <c r="A51" s="24" t="s">
        <v>93</v>
      </c>
      <c r="B51" s="24" t="s">
        <v>94</v>
      </c>
      <c r="C51" s="19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</row>
    <row r="52" spans="1:21" x14ac:dyDescent="0.3">
      <c r="A52" s="25" t="s">
        <v>28</v>
      </c>
      <c r="B52" s="25" t="s">
        <v>62</v>
      </c>
      <c r="C52" s="19" t="s">
        <v>95</v>
      </c>
      <c r="D52" s="20"/>
      <c r="E52" s="22">
        <v>2793843.65</v>
      </c>
      <c r="F52" s="20"/>
      <c r="G52" s="22">
        <f>SUM(H52:U52)</f>
        <v>2793843.9646280431</v>
      </c>
      <c r="H52" s="22">
        <v>-31697.9</v>
      </c>
      <c r="I52" s="22">
        <v>18028.439999999999</v>
      </c>
      <c r="J52" s="22">
        <v>443602</v>
      </c>
      <c r="K52" s="22">
        <v>0</v>
      </c>
      <c r="L52" s="22">
        <v>0</v>
      </c>
      <c r="M52" s="22">
        <v>0</v>
      </c>
      <c r="N52" s="22">
        <v>2328840.3146280432</v>
      </c>
      <c r="O52" s="22">
        <v>35071.11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</row>
    <row r="53" spans="1:21" x14ac:dyDescent="0.3">
      <c r="A53" s="25" t="s">
        <v>31</v>
      </c>
      <c r="B53" s="25" t="s">
        <v>64</v>
      </c>
      <c r="C53" s="19" t="s">
        <v>96</v>
      </c>
      <c r="D53" s="20"/>
      <c r="E53" s="22">
        <v>0</v>
      </c>
      <c r="F53" s="20"/>
      <c r="G53" s="22">
        <f>SUM(H53:U53)</f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</row>
    <row r="54" spans="1:21" x14ac:dyDescent="0.3">
      <c r="A54" s="25" t="s">
        <v>34</v>
      </c>
      <c r="B54" s="25" t="s">
        <v>66</v>
      </c>
      <c r="C54" s="19" t="s">
        <v>97</v>
      </c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</row>
    <row r="55" spans="1:21" x14ac:dyDescent="0.3">
      <c r="A55" s="25" t="s">
        <v>37</v>
      </c>
      <c r="B55" s="25" t="s">
        <v>68</v>
      </c>
      <c r="C55" s="19" t="s">
        <v>98</v>
      </c>
      <c r="D55" s="20"/>
      <c r="E55" s="22">
        <v>0</v>
      </c>
      <c r="F55" s="20"/>
      <c r="G55" s="22">
        <f>SUM(H55:U55)</f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</row>
    <row r="56" spans="1:21" x14ac:dyDescent="0.3">
      <c r="A56" s="25" t="s">
        <v>40</v>
      </c>
      <c r="B56" s="25" t="s">
        <v>70</v>
      </c>
      <c r="C56" s="19" t="s">
        <v>99</v>
      </c>
      <c r="D56" s="20"/>
      <c r="E56" s="22">
        <v>2793843.65</v>
      </c>
      <c r="F56" s="20"/>
      <c r="G56" s="22">
        <f>SUM(H56:U56)</f>
        <v>2793843.9646280431</v>
      </c>
      <c r="H56" s="22">
        <v>-31697.9</v>
      </c>
      <c r="I56" s="22">
        <v>18028.439999999999</v>
      </c>
      <c r="J56" s="22">
        <v>443602</v>
      </c>
      <c r="K56" s="22">
        <v>0</v>
      </c>
      <c r="L56" s="22">
        <v>0</v>
      </c>
      <c r="M56" s="22">
        <v>0</v>
      </c>
      <c r="N56" s="22">
        <v>2328840.3146280432</v>
      </c>
      <c r="O56" s="22">
        <v>35071.11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</row>
    <row r="57" spans="1:21" x14ac:dyDescent="0.3">
      <c r="A57" s="18" t="s">
        <v>100</v>
      </c>
      <c r="B57" s="18" t="s">
        <v>101</v>
      </c>
      <c r="C57" s="19" t="s">
        <v>102</v>
      </c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</row>
    <row r="58" spans="1:21" x14ac:dyDescent="0.3">
      <c r="A58" s="18" t="s">
        <v>103</v>
      </c>
      <c r="B58" s="18" t="s">
        <v>104</v>
      </c>
      <c r="C58" s="19" t="s">
        <v>105</v>
      </c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</row>
    <row r="59" spans="1:21" x14ac:dyDescent="0.3">
      <c r="C59" s="27"/>
      <c r="D59" s="27"/>
      <c r="E59" s="6"/>
      <c r="F59" s="6"/>
    </row>
    <row r="60" spans="1:21" x14ac:dyDescent="0.3">
      <c r="A60" s="28" t="s">
        <v>106</v>
      </c>
      <c r="B60" s="28"/>
      <c r="C60" s="27"/>
      <c r="D60" s="27"/>
      <c r="E60" s="5"/>
      <c r="F60" s="5"/>
      <c r="H60" s="6"/>
    </row>
    <row r="61" spans="1:21" x14ac:dyDescent="0.3">
      <c r="A61" s="29" t="s">
        <v>107</v>
      </c>
      <c r="B61" s="29"/>
      <c r="C61" s="27"/>
      <c r="D61" s="27"/>
      <c r="E61" s="6"/>
      <c r="F61" s="6"/>
      <c r="G61" s="6"/>
      <c r="H61" s="6"/>
    </row>
    <row r="62" spans="1:21" x14ac:dyDescent="0.3">
      <c r="A62" s="28" t="s">
        <v>190</v>
      </c>
      <c r="B62" s="28"/>
      <c r="E62" s="6"/>
      <c r="F62" s="6"/>
      <c r="G62" s="6"/>
      <c r="H62" s="4"/>
    </row>
    <row r="63" spans="1:21" x14ac:dyDescent="0.3">
      <c r="E63" s="6"/>
      <c r="F63" s="6"/>
      <c r="G63" s="6"/>
      <c r="H63" s="6"/>
    </row>
    <row r="64" spans="1:21" x14ac:dyDescent="0.3">
      <c r="A64" s="31" t="s">
        <v>109</v>
      </c>
      <c r="B64" s="31"/>
      <c r="E64" s="6"/>
      <c r="F64" s="6"/>
      <c r="G64" s="6"/>
      <c r="H64" s="6"/>
    </row>
    <row r="65" spans="1:21" x14ac:dyDescent="0.3">
      <c r="A65" s="31" t="s">
        <v>225</v>
      </c>
      <c r="E65" s="5"/>
      <c r="F65" s="5"/>
      <c r="H65" s="6"/>
    </row>
    <row r="66" spans="1:21" x14ac:dyDescent="0.3">
      <c r="E66" s="5"/>
      <c r="F66" s="5"/>
      <c r="H66" s="6"/>
    </row>
    <row r="67" spans="1:21" x14ac:dyDescent="0.3">
      <c r="E67" s="6"/>
      <c r="F67" s="6"/>
    </row>
    <row r="68" spans="1:21" x14ac:dyDescent="0.3">
      <c r="E68" s="6"/>
      <c r="F68" s="6"/>
    </row>
    <row r="69" spans="1:21" x14ac:dyDescent="0.3">
      <c r="E69" s="6"/>
      <c r="F69" s="6"/>
    </row>
    <row r="70" spans="1:21" x14ac:dyDescent="0.3">
      <c r="E70" s="6"/>
      <c r="F70" s="6"/>
    </row>
    <row r="71" spans="1:21" x14ac:dyDescent="0.3">
      <c r="E71" s="6"/>
      <c r="F71" s="6"/>
    </row>
    <row r="72" spans="1:21" x14ac:dyDescent="0.3">
      <c r="E72" s="6"/>
      <c r="F72" s="6"/>
    </row>
    <row r="73" spans="1:21" x14ac:dyDescent="0.3">
      <c r="E73" s="6"/>
      <c r="F73" s="6"/>
    </row>
    <row r="74" spans="1:21" s="5" customFormat="1" x14ac:dyDescent="0.3">
      <c r="A74" s="6"/>
      <c r="B74" s="6"/>
      <c r="C74" s="6"/>
      <c r="D74" s="6"/>
      <c r="E74" s="6"/>
      <c r="F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</row>
  </sheetData>
  <pageMargins left="0.7" right="0.7" top="0.75" bottom="0.75" header="0.3" footer="0.3"/>
  <pageSetup paperSize="9" scale="4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EA3ED-C347-40D1-A7C5-404AA1E63741}">
  <sheetPr>
    <tabColor rgb="FFFFC000"/>
  </sheetPr>
  <dimension ref="A1:U77"/>
  <sheetViews>
    <sheetView showGridLines="0" zoomScale="80" zoomScaleNormal="80" zoomScaleSheetLayoutView="40" workbookViewId="0">
      <selection activeCell="B1" sqref="B1:C1"/>
    </sheetView>
  </sheetViews>
  <sheetFormatPr defaultColWidth="11.44140625" defaultRowHeight="14.4" x14ac:dyDescent="0.3"/>
  <cols>
    <col min="1" max="2" width="48.5546875" style="6" customWidth="1"/>
    <col min="3" max="3" width="11.21875" style="6" customWidth="1"/>
    <col min="4" max="4" width="20.77734375" style="6" customWidth="1"/>
    <col min="5" max="6" width="20.77734375" style="4" customWidth="1"/>
    <col min="7" max="8" width="20.77734375" style="5" customWidth="1"/>
    <col min="9" max="21" width="20.77734375" style="6" customWidth="1"/>
    <col min="22" max="16384" width="11.44140625" style="6"/>
  </cols>
  <sheetData>
    <row r="1" spans="1:21" x14ac:dyDescent="0.3">
      <c r="A1" s="1" t="s">
        <v>0</v>
      </c>
      <c r="B1" s="1" t="s">
        <v>1</v>
      </c>
      <c r="C1" s="37">
        <v>45291</v>
      </c>
      <c r="D1" s="4"/>
    </row>
    <row r="2" spans="1:21" x14ac:dyDescent="0.3">
      <c r="A2" s="7" t="s">
        <v>2</v>
      </c>
      <c r="B2" s="7" t="s">
        <v>3</v>
      </c>
      <c r="C2" s="8"/>
      <c r="D2" s="4"/>
    </row>
    <row r="3" spans="1:21" x14ac:dyDescent="0.3">
      <c r="A3" s="9"/>
      <c r="B3" s="9"/>
      <c r="C3" s="8"/>
      <c r="D3" s="4"/>
    </row>
    <row r="4" spans="1:21" x14ac:dyDescent="0.3">
      <c r="A4" s="7" t="s">
        <v>4</v>
      </c>
      <c r="B4" s="7" t="s">
        <v>5</v>
      </c>
      <c r="C4" s="8"/>
      <c r="D4" s="4"/>
    </row>
    <row r="5" spans="1:21" x14ac:dyDescent="0.3">
      <c r="A5" s="11" t="s">
        <v>191</v>
      </c>
      <c r="B5" s="11" t="s">
        <v>192</v>
      </c>
      <c r="C5" s="8"/>
      <c r="D5" s="4"/>
    </row>
    <row r="6" spans="1:21" ht="57.6" x14ac:dyDescent="0.3">
      <c r="D6" s="12" t="str">
        <f>'S.05.01.01 NL'!D6</f>
        <v>Spolu poisťovne a pobočky poisťovní z iných členských štátov</v>
      </c>
      <c r="E6" s="12" t="str">
        <f>'S.05.01.01 NL'!E6</f>
        <v xml:space="preserve">Spolu poisťovne </v>
      </c>
      <c r="F6" s="12" t="str">
        <f>'S.05.01.01 NL'!F6</f>
        <v>Spolu pobočky poisťovní z iných členských štátov</v>
      </c>
      <c r="G6" s="12" t="str">
        <f>'S.05.01.01 NL'!G6</f>
        <v>Spolu členovia SLASPO 1)</v>
      </c>
      <c r="H6" s="12" t="str">
        <f>'S.05.01.01 NL'!H6</f>
        <v>Allianz - Slovenská poisťovňa, a. s.</v>
      </c>
      <c r="I6" s="12" t="str">
        <f>'S.05.01.01 NL'!I6</f>
        <v>BNP Paribas Cardif Poisťovňa, a. s.</v>
      </c>
      <c r="J6" s="12" t="str">
        <f>'S.05.01.01 NL'!J6</f>
        <v>ČSOB Poisťovňa, a. s.</v>
      </c>
      <c r="K6" s="12" t="str">
        <f>'S.05.01.01 NL'!K6</f>
        <v>Komunálna poisťovňa a. s., Vienna Insurance Group</v>
      </c>
      <c r="L6" s="12" t="str">
        <f>'S.05.01.01 NL'!L6</f>
        <v>KOOPERATIVA poisťovňa, a. s., Vienna Insurance Group</v>
      </c>
      <c r="M6" s="12" t="str">
        <f>'S.05.01.01 NL'!M6</f>
        <v>NN Životná poisťovňa, a. s.</v>
      </c>
      <c r="N6" s="12" t="str">
        <f>'S.05.01.01 NL'!N6</f>
        <v>Union poisťovňa, a. s.</v>
      </c>
      <c r="O6" s="12" t="str">
        <f>'S.05.01.01 NL'!O6</f>
        <v>Wüstenrot poisťovňa, a. s.</v>
      </c>
      <c r="P6" s="12" t="str">
        <f>'S.05.01.01 NL'!P6</f>
        <v>Colonnade Insurance S.A., pobočka poisťovne z iného členského štátu</v>
      </c>
      <c r="Q6" s="12" t="str">
        <f>'S.05.01.01 NL'!Q6</f>
        <v xml:space="preserve">Generali Poisťovňa, pobočka poisťovne z iného členského štátu </v>
      </c>
      <c r="R6" s="12" t="str">
        <f>'S.05.01.01 NL'!R6</f>
        <v>MetLife Europe d. a. c., pobočka poisťovne z iného členského štátu</v>
      </c>
      <c r="S6" s="12" t="str">
        <f>'S.05.01.01 NL'!S6</f>
        <v xml:space="preserve">UNIQA pojišťovna, a.s., pobočka poisťovne z iného členského štátu </v>
      </c>
      <c r="T6" s="12" t="str">
        <f>'S.05.01.01 NL'!T6</f>
        <v>YOUPLUS Životná poisťovňa, pobočka poisťovne z iného členského štátu</v>
      </c>
      <c r="U6" s="12" t="str">
        <f>'S.05.01.01 NL'!U6</f>
        <v xml:space="preserve">Slovenská kancelária poisťovateľov </v>
      </c>
    </row>
    <row r="7" spans="1:21" x14ac:dyDescent="0.3">
      <c r="D7" s="19" t="s">
        <v>193</v>
      </c>
      <c r="E7" s="19" t="s">
        <v>193</v>
      </c>
      <c r="F7" s="19" t="s">
        <v>193</v>
      </c>
      <c r="G7" s="19" t="s">
        <v>193</v>
      </c>
      <c r="H7" s="19" t="s">
        <v>193</v>
      </c>
      <c r="I7" s="19" t="s">
        <v>193</v>
      </c>
      <c r="J7" s="19" t="s">
        <v>193</v>
      </c>
      <c r="K7" s="19" t="s">
        <v>193</v>
      </c>
      <c r="L7" s="19" t="s">
        <v>193</v>
      </c>
      <c r="M7" s="19" t="s">
        <v>193</v>
      </c>
      <c r="N7" s="19" t="s">
        <v>193</v>
      </c>
      <c r="O7" s="19" t="s">
        <v>193</v>
      </c>
      <c r="P7" s="19" t="s">
        <v>193</v>
      </c>
      <c r="Q7" s="19" t="s">
        <v>193</v>
      </c>
      <c r="R7" s="19" t="s">
        <v>193</v>
      </c>
      <c r="S7" s="19" t="s">
        <v>193</v>
      </c>
      <c r="T7" s="19" t="s">
        <v>193</v>
      </c>
      <c r="U7" s="19" t="s">
        <v>193</v>
      </c>
    </row>
    <row r="8" spans="1:21" x14ac:dyDescent="0.3">
      <c r="A8" s="18" t="s">
        <v>26</v>
      </c>
      <c r="B8" s="18" t="s">
        <v>27</v>
      </c>
      <c r="C8" s="19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</row>
    <row r="9" spans="1:21" x14ac:dyDescent="0.3">
      <c r="A9" s="21" t="s">
        <v>28</v>
      </c>
      <c r="B9" s="21" t="s">
        <v>29</v>
      </c>
      <c r="C9" s="19" t="s">
        <v>30</v>
      </c>
      <c r="D9" s="22">
        <f>SUM(E9,F9)</f>
        <v>17107174.829999998</v>
      </c>
      <c r="E9" s="22">
        <v>11718014.32</v>
      </c>
      <c r="F9" s="22">
        <v>5389160.5099999998</v>
      </c>
      <c r="G9" s="22">
        <f>SUM(H9:U9)</f>
        <v>16040740.873962639</v>
      </c>
      <c r="H9" s="22">
        <v>0</v>
      </c>
      <c r="I9" s="22">
        <v>4611961.72</v>
      </c>
      <c r="J9" s="22">
        <v>612664</v>
      </c>
      <c r="K9" s="22">
        <v>243631.64</v>
      </c>
      <c r="L9" s="22">
        <v>5954763.96</v>
      </c>
      <c r="M9" s="22">
        <v>0</v>
      </c>
      <c r="N9" s="22">
        <v>294993.04396263859</v>
      </c>
      <c r="O9" s="22">
        <v>0</v>
      </c>
      <c r="P9" s="22">
        <v>3613278</v>
      </c>
      <c r="Q9" s="22">
        <v>92455.84</v>
      </c>
      <c r="R9" s="22">
        <v>0</v>
      </c>
      <c r="S9" s="22">
        <v>616992.67000000004</v>
      </c>
      <c r="T9" s="22">
        <v>0</v>
      </c>
      <c r="U9" s="22">
        <v>0</v>
      </c>
    </row>
    <row r="10" spans="1:21" x14ac:dyDescent="0.3">
      <c r="A10" s="21" t="s">
        <v>31</v>
      </c>
      <c r="B10" s="21" t="s">
        <v>32</v>
      </c>
      <c r="C10" s="19" t="s">
        <v>33</v>
      </c>
      <c r="D10" s="22">
        <f t="shared" ref="D10:D13" si="0">SUM(E10,F10)</f>
        <v>8081136.9199999999</v>
      </c>
      <c r="E10" s="22">
        <v>7871840.9199999999</v>
      </c>
      <c r="F10" s="22">
        <v>209296</v>
      </c>
      <c r="G10" s="22">
        <f>SUM(H10:U10)</f>
        <v>7871840.9199999999</v>
      </c>
      <c r="H10" s="22">
        <v>0</v>
      </c>
      <c r="I10" s="22">
        <v>7725053.9199999999</v>
      </c>
      <c r="J10" s="22">
        <v>146787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</row>
    <row r="11" spans="1:21" x14ac:dyDescent="0.3">
      <c r="A11" s="21" t="s">
        <v>34</v>
      </c>
      <c r="B11" s="21" t="s">
        <v>35</v>
      </c>
      <c r="C11" s="19" t="s">
        <v>36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</row>
    <row r="12" spans="1:21" x14ac:dyDescent="0.3">
      <c r="A12" s="21" t="s">
        <v>37</v>
      </c>
      <c r="B12" s="21" t="s">
        <v>38</v>
      </c>
      <c r="C12" s="19" t="s">
        <v>39</v>
      </c>
      <c r="D12" s="22">
        <f t="shared" si="0"/>
        <v>6433072.2699999996</v>
      </c>
      <c r="E12" s="22">
        <v>5193781.8499999996</v>
      </c>
      <c r="F12" s="22">
        <v>1239290.42</v>
      </c>
      <c r="G12" s="22">
        <f>SUM(H12:U12)</f>
        <v>5566213.2699999996</v>
      </c>
      <c r="H12" s="22">
        <v>0</v>
      </c>
      <c r="I12" s="22">
        <v>278751.43</v>
      </c>
      <c r="J12" s="22">
        <v>62803</v>
      </c>
      <c r="K12" s="22">
        <v>0</v>
      </c>
      <c r="L12" s="22">
        <v>4852227.42</v>
      </c>
      <c r="M12" s="22">
        <v>0</v>
      </c>
      <c r="N12" s="22">
        <v>0</v>
      </c>
      <c r="O12" s="22">
        <v>0</v>
      </c>
      <c r="P12" s="22">
        <v>0</v>
      </c>
      <c r="Q12" s="22">
        <v>55958.93</v>
      </c>
      <c r="R12" s="22">
        <v>0</v>
      </c>
      <c r="S12" s="22">
        <v>316472.49</v>
      </c>
      <c r="T12" s="22">
        <v>0</v>
      </c>
      <c r="U12" s="22">
        <v>0</v>
      </c>
    </row>
    <row r="13" spans="1:21" x14ac:dyDescent="0.3">
      <c r="A13" s="21" t="s">
        <v>40</v>
      </c>
      <c r="B13" s="21" t="s">
        <v>41</v>
      </c>
      <c r="C13" s="19" t="s">
        <v>42</v>
      </c>
      <c r="D13" s="22">
        <f t="shared" si="0"/>
        <v>18755238.48</v>
      </c>
      <c r="E13" s="22">
        <v>14396072.390000001</v>
      </c>
      <c r="F13" s="22">
        <v>4359166.09</v>
      </c>
      <c r="G13" s="22">
        <f>SUM(H13:U13)</f>
        <v>18346367.523962639</v>
      </c>
      <c r="H13" s="22">
        <v>0</v>
      </c>
      <c r="I13" s="22">
        <v>12058264.210000001</v>
      </c>
      <c r="J13" s="22">
        <v>696647</v>
      </c>
      <c r="K13" s="22">
        <v>243631.64</v>
      </c>
      <c r="L13" s="22">
        <v>1102536.54</v>
      </c>
      <c r="M13" s="22">
        <v>0</v>
      </c>
      <c r="N13" s="22">
        <v>294993.04396263859</v>
      </c>
      <c r="O13" s="22">
        <v>0</v>
      </c>
      <c r="P13" s="22">
        <v>3613278</v>
      </c>
      <c r="Q13" s="22">
        <v>36496.910000000003</v>
      </c>
      <c r="R13" s="22">
        <v>0</v>
      </c>
      <c r="S13" s="22">
        <v>300520.18000000005</v>
      </c>
      <c r="T13" s="22">
        <v>0</v>
      </c>
      <c r="U13" s="22">
        <v>0</v>
      </c>
    </row>
    <row r="14" spans="1:21" x14ac:dyDescent="0.3">
      <c r="A14" s="18" t="s">
        <v>43</v>
      </c>
      <c r="B14" s="18" t="s">
        <v>44</v>
      </c>
      <c r="C14" s="19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</row>
    <row r="15" spans="1:21" x14ac:dyDescent="0.3">
      <c r="A15" s="21" t="s">
        <v>28</v>
      </c>
      <c r="B15" s="21" t="s">
        <v>29</v>
      </c>
      <c r="C15" s="19" t="s">
        <v>45</v>
      </c>
      <c r="D15" s="22">
        <f t="shared" ref="D15:D19" si="1">SUM(E15,F15)</f>
        <v>17736678.719999999</v>
      </c>
      <c r="E15" s="22">
        <v>11586743.26</v>
      </c>
      <c r="F15" s="22">
        <v>6149935.46</v>
      </c>
      <c r="G15" s="22">
        <f>SUM(H15:U15)</f>
        <v>16652809.763962638</v>
      </c>
      <c r="H15" s="22">
        <v>0</v>
      </c>
      <c r="I15" s="22">
        <v>4583068.91</v>
      </c>
      <c r="J15" s="22">
        <v>607497</v>
      </c>
      <c r="K15" s="22">
        <v>251138.51</v>
      </c>
      <c r="L15" s="22">
        <v>5850045.8399999999</v>
      </c>
      <c r="M15" s="22">
        <v>0</v>
      </c>
      <c r="N15" s="22">
        <v>294993.04396263859</v>
      </c>
      <c r="O15" s="22">
        <v>0</v>
      </c>
      <c r="P15" s="22">
        <v>4345091</v>
      </c>
      <c r="Q15" s="22">
        <v>112803.42</v>
      </c>
      <c r="R15" s="22">
        <v>0</v>
      </c>
      <c r="S15" s="22">
        <v>608172.04</v>
      </c>
      <c r="T15" s="22">
        <v>0</v>
      </c>
      <c r="U15" s="22">
        <v>0</v>
      </c>
    </row>
    <row r="16" spans="1:21" x14ac:dyDescent="0.3">
      <c r="A16" s="21" t="s">
        <v>31</v>
      </c>
      <c r="B16" s="21" t="s">
        <v>32</v>
      </c>
      <c r="C16" s="19" t="s">
        <v>46</v>
      </c>
      <c r="D16" s="22">
        <f t="shared" si="1"/>
        <v>8067027.3499999996</v>
      </c>
      <c r="E16" s="22">
        <v>7860069.3499999996</v>
      </c>
      <c r="F16" s="22">
        <v>206958</v>
      </c>
      <c r="G16" s="22">
        <f>SUM(H16:U16)</f>
        <v>7860069.3499999996</v>
      </c>
      <c r="H16" s="22">
        <v>0</v>
      </c>
      <c r="I16" s="22">
        <v>7714570.3499999996</v>
      </c>
      <c r="J16" s="22">
        <v>145499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</row>
    <row r="17" spans="1:21" x14ac:dyDescent="0.3">
      <c r="A17" s="21" t="s">
        <v>34</v>
      </c>
      <c r="B17" s="21" t="s">
        <v>35</v>
      </c>
      <c r="C17" s="19" t="s">
        <v>47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</row>
    <row r="18" spans="1:21" x14ac:dyDescent="0.3">
      <c r="A18" s="21" t="s">
        <v>37</v>
      </c>
      <c r="B18" s="21" t="s">
        <v>38</v>
      </c>
      <c r="C18" s="19" t="s">
        <v>48</v>
      </c>
      <c r="D18" s="22">
        <f t="shared" si="1"/>
        <v>6476611.8999999994</v>
      </c>
      <c r="E18" s="22">
        <v>5197615.8499999996</v>
      </c>
      <c r="F18" s="22">
        <v>1278996.05</v>
      </c>
      <c r="G18" s="22">
        <f>SUM(H18:U18)</f>
        <v>5567455.8999999994</v>
      </c>
      <c r="H18" s="22">
        <v>0</v>
      </c>
      <c r="I18" s="22">
        <v>278751.43</v>
      </c>
      <c r="J18" s="22">
        <v>66637</v>
      </c>
      <c r="K18" s="22">
        <v>0</v>
      </c>
      <c r="L18" s="22">
        <v>4852227.42</v>
      </c>
      <c r="M18" s="22">
        <v>0</v>
      </c>
      <c r="N18" s="22">
        <v>0</v>
      </c>
      <c r="O18" s="22">
        <v>0</v>
      </c>
      <c r="P18" s="22">
        <v>0</v>
      </c>
      <c r="Q18" s="22">
        <v>55958.93</v>
      </c>
      <c r="R18" s="22">
        <v>0</v>
      </c>
      <c r="S18" s="22">
        <v>313881.12</v>
      </c>
      <c r="T18" s="22">
        <v>0</v>
      </c>
      <c r="U18" s="22">
        <v>0</v>
      </c>
    </row>
    <row r="19" spans="1:21" x14ac:dyDescent="0.3">
      <c r="A19" s="21" t="s">
        <v>40</v>
      </c>
      <c r="B19" s="21" t="s">
        <v>41</v>
      </c>
      <c r="C19" s="19" t="s">
        <v>49</v>
      </c>
      <c r="D19" s="22">
        <f t="shared" si="1"/>
        <v>19327094.170000002</v>
      </c>
      <c r="E19" s="22">
        <v>14249196.76</v>
      </c>
      <c r="F19" s="22">
        <v>5077897.41</v>
      </c>
      <c r="G19" s="22">
        <f>SUM(H19:U19)</f>
        <v>18945423.213962641</v>
      </c>
      <c r="H19" s="22">
        <v>0</v>
      </c>
      <c r="I19" s="22">
        <v>12018887.83</v>
      </c>
      <c r="J19" s="22">
        <v>686359</v>
      </c>
      <c r="K19" s="22">
        <v>251138.51</v>
      </c>
      <c r="L19" s="22">
        <v>997818.42</v>
      </c>
      <c r="M19" s="22">
        <v>0</v>
      </c>
      <c r="N19" s="22">
        <v>294993.04396263859</v>
      </c>
      <c r="O19" s="22">
        <v>0</v>
      </c>
      <c r="P19" s="22">
        <v>4345091</v>
      </c>
      <c r="Q19" s="22">
        <v>56844.49</v>
      </c>
      <c r="R19" s="22">
        <v>0</v>
      </c>
      <c r="S19" s="22">
        <v>294290.92000000004</v>
      </c>
      <c r="T19" s="22">
        <v>0</v>
      </c>
      <c r="U19" s="22">
        <v>0</v>
      </c>
    </row>
    <row r="20" spans="1:21" x14ac:dyDescent="0.3">
      <c r="A20" s="18" t="s">
        <v>50</v>
      </c>
      <c r="B20" s="18" t="s">
        <v>51</v>
      </c>
      <c r="C20" s="19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</row>
    <row r="21" spans="1:21" x14ac:dyDescent="0.3">
      <c r="A21" s="21" t="s">
        <v>28</v>
      </c>
      <c r="B21" s="21" t="s">
        <v>29</v>
      </c>
      <c r="C21" s="19" t="s">
        <v>52</v>
      </c>
      <c r="D21" s="22">
        <f t="shared" ref="D21:D26" si="2">SUM(E21,F21)</f>
        <v>126888.29999999993</v>
      </c>
      <c r="E21" s="22">
        <v>1039552.19</v>
      </c>
      <c r="F21" s="22">
        <v>-912663.89</v>
      </c>
      <c r="G21" s="22">
        <f>SUM(H21:U21)</f>
        <v>122145.04639111628</v>
      </c>
      <c r="H21" s="22">
        <v>0</v>
      </c>
      <c r="I21" s="22">
        <v>403836.36</v>
      </c>
      <c r="J21" s="22">
        <v>690882</v>
      </c>
      <c r="K21" s="22">
        <v>6710.56</v>
      </c>
      <c r="L21" s="22">
        <v>-69074.73</v>
      </c>
      <c r="M21" s="22">
        <v>0</v>
      </c>
      <c r="N21" s="22">
        <v>7197.7463911163395</v>
      </c>
      <c r="O21" s="22">
        <v>0</v>
      </c>
      <c r="P21" s="22">
        <v>-883740</v>
      </c>
      <c r="Q21" s="22">
        <v>10339.51</v>
      </c>
      <c r="R21" s="22">
        <v>0</v>
      </c>
      <c r="S21" s="22">
        <v>-44006.399999999965</v>
      </c>
      <c r="T21" s="22">
        <v>0</v>
      </c>
      <c r="U21" s="22">
        <v>0</v>
      </c>
    </row>
    <row r="22" spans="1:21" x14ac:dyDescent="0.3">
      <c r="A22" s="21" t="s">
        <v>31</v>
      </c>
      <c r="B22" s="21" t="s">
        <v>32</v>
      </c>
      <c r="C22" s="19" t="s">
        <v>53</v>
      </c>
      <c r="D22" s="22">
        <f t="shared" si="2"/>
        <v>856176.16</v>
      </c>
      <c r="E22" s="22">
        <v>856149.55</v>
      </c>
      <c r="F22" s="22">
        <v>26.61</v>
      </c>
      <c r="G22" s="22">
        <f>SUM(H22:U22)</f>
        <v>856176.16</v>
      </c>
      <c r="H22" s="22">
        <v>0</v>
      </c>
      <c r="I22" s="22">
        <v>874865.55</v>
      </c>
      <c r="J22" s="22">
        <v>-18716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26.61</v>
      </c>
      <c r="T22" s="22">
        <v>0</v>
      </c>
      <c r="U22" s="22">
        <v>0</v>
      </c>
    </row>
    <row r="23" spans="1:21" x14ac:dyDescent="0.3">
      <c r="A23" s="21" t="s">
        <v>34</v>
      </c>
      <c r="B23" s="21" t="s">
        <v>35</v>
      </c>
      <c r="C23" s="19" t="s">
        <v>54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</row>
    <row r="24" spans="1:21" x14ac:dyDescent="0.3">
      <c r="A24" s="21" t="s">
        <v>37</v>
      </c>
      <c r="B24" s="21" t="s">
        <v>38</v>
      </c>
      <c r="C24" s="19" t="s">
        <v>55</v>
      </c>
      <c r="D24" s="22">
        <f t="shared" si="2"/>
        <v>569251.41</v>
      </c>
      <c r="E24" s="22">
        <v>578531.75</v>
      </c>
      <c r="F24" s="22">
        <v>-9280.34</v>
      </c>
      <c r="G24" s="22">
        <f>SUM(H24:U24)</f>
        <v>569251.40999999992</v>
      </c>
      <c r="H24" s="22">
        <v>0</v>
      </c>
      <c r="I24" s="22">
        <v>-14564.25</v>
      </c>
      <c r="J24" s="22">
        <v>593096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8946.34</v>
      </c>
      <c r="R24" s="22">
        <v>0</v>
      </c>
      <c r="S24" s="22">
        <v>-18226.680000000022</v>
      </c>
      <c r="T24" s="22">
        <v>0</v>
      </c>
      <c r="U24" s="22">
        <v>0</v>
      </c>
    </row>
    <row r="25" spans="1:21" x14ac:dyDescent="0.3">
      <c r="A25" s="21" t="s">
        <v>40</v>
      </c>
      <c r="B25" s="21" t="s">
        <v>41</v>
      </c>
      <c r="C25" s="19" t="s">
        <v>56</v>
      </c>
      <c r="D25" s="22">
        <f t="shared" si="2"/>
        <v>413813.04000000004</v>
      </c>
      <c r="E25" s="22">
        <v>1317169.98</v>
      </c>
      <c r="F25" s="22">
        <v>-903356.94</v>
      </c>
      <c r="G25" s="22">
        <f>SUM(H25:U25)</f>
        <v>409069.78639111645</v>
      </c>
      <c r="H25" s="22">
        <v>0</v>
      </c>
      <c r="I25" s="22">
        <v>1293266.1499999999</v>
      </c>
      <c r="J25" s="22">
        <v>79070</v>
      </c>
      <c r="K25" s="22">
        <v>6710.56</v>
      </c>
      <c r="L25" s="22">
        <v>-69074.73</v>
      </c>
      <c r="M25" s="22">
        <v>0</v>
      </c>
      <c r="N25" s="22">
        <v>7197.7463911163395</v>
      </c>
      <c r="O25" s="22">
        <v>0</v>
      </c>
      <c r="P25" s="22">
        <v>-883740</v>
      </c>
      <c r="Q25" s="22">
        <v>1393.17</v>
      </c>
      <c r="R25" s="22">
        <v>0</v>
      </c>
      <c r="S25" s="22">
        <v>-25753.109999999942</v>
      </c>
      <c r="T25" s="22">
        <v>0</v>
      </c>
      <c r="U25" s="22">
        <v>0</v>
      </c>
    </row>
    <row r="26" spans="1:21" x14ac:dyDescent="0.3">
      <c r="A26" s="18" t="s">
        <v>57</v>
      </c>
      <c r="B26" s="23" t="s">
        <v>58</v>
      </c>
      <c r="C26" s="19" t="s">
        <v>59</v>
      </c>
      <c r="D26" s="22">
        <f t="shared" si="2"/>
        <v>17655082.120000001</v>
      </c>
      <c r="E26" s="22">
        <v>14642074.42</v>
      </c>
      <c r="F26" s="22">
        <v>3013007.7</v>
      </c>
      <c r="G26" s="22">
        <f>SUM(H26:U26)</f>
        <v>17384126.548841085</v>
      </c>
      <c r="H26" s="22">
        <v>0</v>
      </c>
      <c r="I26" s="22">
        <v>10191036.35</v>
      </c>
      <c r="J26" s="22">
        <v>362090</v>
      </c>
      <c r="K26" s="22">
        <v>80421.78</v>
      </c>
      <c r="L26" s="22">
        <v>3811111.29</v>
      </c>
      <c r="M26" s="22">
        <v>0</v>
      </c>
      <c r="N26" s="22">
        <v>197415.42372726469</v>
      </c>
      <c r="O26" s="22">
        <v>0</v>
      </c>
      <c r="P26" s="22">
        <v>2554783</v>
      </c>
      <c r="Q26" s="22">
        <v>38515.660000000003</v>
      </c>
      <c r="R26" s="22">
        <v>0</v>
      </c>
      <c r="S26" s="22">
        <v>148753.04511382384</v>
      </c>
      <c r="T26" s="22">
        <v>0</v>
      </c>
      <c r="U26" s="22">
        <v>0</v>
      </c>
    </row>
    <row r="27" spans="1:21" x14ac:dyDescent="0.3">
      <c r="A27" s="24" t="s">
        <v>60</v>
      </c>
      <c r="B27" s="24" t="s">
        <v>61</v>
      </c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</row>
    <row r="28" spans="1:21" x14ac:dyDescent="0.3">
      <c r="A28" s="25" t="s">
        <v>28</v>
      </c>
      <c r="B28" s="25" t="s">
        <v>62</v>
      </c>
      <c r="C28" s="19" t="s">
        <v>63</v>
      </c>
      <c r="D28" s="20"/>
      <c r="E28" s="22">
        <v>1370047.2</v>
      </c>
      <c r="F28" s="20"/>
      <c r="G28" s="22">
        <f>SUM(H28:U28)</f>
        <v>1370047.2602572914</v>
      </c>
      <c r="H28" s="22">
        <v>0</v>
      </c>
      <c r="I28" s="22">
        <v>919589.56</v>
      </c>
      <c r="J28" s="22">
        <v>128433</v>
      </c>
      <c r="K28" s="22">
        <v>21917.87</v>
      </c>
      <c r="L28" s="22">
        <v>295390.77</v>
      </c>
      <c r="M28" s="22">
        <v>0</v>
      </c>
      <c r="N28" s="22">
        <v>4716.060257291223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</row>
    <row r="29" spans="1:21" x14ac:dyDescent="0.3">
      <c r="A29" s="25" t="s">
        <v>31</v>
      </c>
      <c r="B29" s="25" t="s">
        <v>64</v>
      </c>
      <c r="C29" s="19" t="s">
        <v>65</v>
      </c>
      <c r="D29" s="20"/>
      <c r="E29" s="22">
        <v>345935.09</v>
      </c>
      <c r="F29" s="20"/>
      <c r="G29" s="22">
        <f>SUM(H29:U29)</f>
        <v>345935.09</v>
      </c>
      <c r="H29" s="22">
        <v>0</v>
      </c>
      <c r="I29" s="22">
        <v>343519.09</v>
      </c>
      <c r="J29" s="22">
        <v>2416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</row>
    <row r="30" spans="1:21" x14ac:dyDescent="0.3">
      <c r="A30" s="25" t="s">
        <v>34</v>
      </c>
      <c r="B30" s="25" t="s">
        <v>66</v>
      </c>
      <c r="C30" s="19" t="s">
        <v>67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</row>
    <row r="31" spans="1:21" x14ac:dyDescent="0.3">
      <c r="A31" s="25" t="s">
        <v>37</v>
      </c>
      <c r="B31" s="25" t="s">
        <v>68</v>
      </c>
      <c r="C31" s="19" t="s">
        <v>69</v>
      </c>
      <c r="D31" s="20"/>
      <c r="E31" s="22">
        <v>0</v>
      </c>
      <c r="F31" s="20"/>
      <c r="G31" s="22">
        <f>SUM(H31:U31)</f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</row>
    <row r="32" spans="1:21" x14ac:dyDescent="0.3">
      <c r="A32" s="25" t="s">
        <v>40</v>
      </c>
      <c r="B32" s="25" t="s">
        <v>70</v>
      </c>
      <c r="C32" s="19" t="s">
        <v>71</v>
      </c>
      <c r="D32" s="20"/>
      <c r="E32" s="22">
        <v>1715982.29</v>
      </c>
      <c r="F32" s="20"/>
      <c r="G32" s="22">
        <f>SUM(H32:U32)</f>
        <v>1715982.3502572912</v>
      </c>
      <c r="H32" s="22">
        <v>0</v>
      </c>
      <c r="I32" s="22">
        <v>1263108.6499999999</v>
      </c>
      <c r="J32" s="22">
        <v>130849</v>
      </c>
      <c r="K32" s="22">
        <v>21917.87</v>
      </c>
      <c r="L32" s="22">
        <v>295390.77</v>
      </c>
      <c r="M32" s="22">
        <v>0</v>
      </c>
      <c r="N32" s="22">
        <v>4716.060257291223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</row>
    <row r="33" spans="1:21" x14ac:dyDescent="0.3">
      <c r="A33" s="24" t="s">
        <v>72</v>
      </c>
      <c r="B33" s="24" t="s">
        <v>73</v>
      </c>
      <c r="C33" s="19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</row>
    <row r="34" spans="1:21" x14ac:dyDescent="0.3">
      <c r="A34" s="25" t="s">
        <v>28</v>
      </c>
      <c r="B34" s="25" t="s">
        <v>62</v>
      </c>
      <c r="C34" s="19" t="s">
        <v>74</v>
      </c>
      <c r="D34" s="20"/>
      <c r="E34" s="22">
        <v>10745.29</v>
      </c>
      <c r="F34" s="20"/>
      <c r="G34" s="22">
        <f>SUM(H34:U34)</f>
        <v>10745.361445004346</v>
      </c>
      <c r="H34" s="22">
        <v>0</v>
      </c>
      <c r="I34" s="22">
        <v>0</v>
      </c>
      <c r="J34" s="22">
        <v>741</v>
      </c>
      <c r="K34" s="22">
        <v>211.83</v>
      </c>
      <c r="L34" s="22">
        <v>7258.46</v>
      </c>
      <c r="M34" s="22">
        <v>0</v>
      </c>
      <c r="N34" s="22">
        <v>2534.0714450043442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</row>
    <row r="35" spans="1:21" x14ac:dyDescent="0.3">
      <c r="A35" s="25" t="s">
        <v>31</v>
      </c>
      <c r="B35" s="25" t="s">
        <v>64</v>
      </c>
      <c r="C35" s="19" t="s">
        <v>75</v>
      </c>
      <c r="D35" s="20"/>
      <c r="E35" s="22">
        <v>0</v>
      </c>
      <c r="F35" s="20"/>
      <c r="G35" s="22">
        <f>SUM(H35:U35)</f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</row>
    <row r="36" spans="1:21" x14ac:dyDescent="0.3">
      <c r="A36" s="25" t="s">
        <v>34</v>
      </c>
      <c r="B36" s="25" t="s">
        <v>66</v>
      </c>
      <c r="C36" s="19" t="s">
        <v>76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</row>
    <row r="37" spans="1:21" x14ac:dyDescent="0.3">
      <c r="A37" s="25" t="s">
        <v>37</v>
      </c>
      <c r="B37" s="25" t="s">
        <v>68</v>
      </c>
      <c r="C37" s="19" t="s">
        <v>77</v>
      </c>
      <c r="D37" s="20"/>
      <c r="E37" s="22">
        <v>0</v>
      </c>
      <c r="F37" s="20"/>
      <c r="G37" s="22">
        <f>SUM(H37:U37)</f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0</v>
      </c>
      <c r="T37" s="22">
        <v>0</v>
      </c>
      <c r="U37" s="22">
        <v>0</v>
      </c>
    </row>
    <row r="38" spans="1:21" x14ac:dyDescent="0.3">
      <c r="A38" s="25" t="s">
        <v>40</v>
      </c>
      <c r="B38" s="25" t="s">
        <v>70</v>
      </c>
      <c r="C38" s="19" t="s">
        <v>78</v>
      </c>
      <c r="D38" s="20"/>
      <c r="E38" s="22">
        <v>10745.29</v>
      </c>
      <c r="F38" s="20"/>
      <c r="G38" s="22">
        <f>SUM(H38:U38)</f>
        <v>10745.361445004346</v>
      </c>
      <c r="H38" s="22">
        <v>0</v>
      </c>
      <c r="I38" s="22">
        <v>0</v>
      </c>
      <c r="J38" s="22">
        <v>741</v>
      </c>
      <c r="K38" s="22">
        <v>211.83</v>
      </c>
      <c r="L38" s="22">
        <v>7258.46</v>
      </c>
      <c r="M38" s="22">
        <v>0</v>
      </c>
      <c r="N38" s="22">
        <v>2534.0714450043442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</row>
    <row r="39" spans="1:21" x14ac:dyDescent="0.3">
      <c r="A39" s="24" t="s">
        <v>79</v>
      </c>
      <c r="B39" s="24" t="s">
        <v>80</v>
      </c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</row>
    <row r="40" spans="1:21" x14ac:dyDescent="0.3">
      <c r="A40" s="25" t="s">
        <v>28</v>
      </c>
      <c r="B40" s="25" t="s">
        <v>62</v>
      </c>
      <c r="C40" s="19" t="s">
        <v>81</v>
      </c>
      <c r="D40" s="20"/>
      <c r="E40" s="22">
        <v>107650.03</v>
      </c>
      <c r="F40" s="20"/>
      <c r="G40" s="22">
        <f>SUM(H40:U40)</f>
        <v>107650.43828182304</v>
      </c>
      <c r="H40" s="22">
        <v>0</v>
      </c>
      <c r="I40" s="22">
        <v>49644.06</v>
      </c>
      <c r="J40" s="22">
        <v>52026</v>
      </c>
      <c r="K40" s="22">
        <v>241.04</v>
      </c>
      <c r="L40" s="22">
        <v>757.93</v>
      </c>
      <c r="M40" s="22">
        <v>0</v>
      </c>
      <c r="N40" s="22">
        <v>4981.4082818230499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</row>
    <row r="41" spans="1:21" x14ac:dyDescent="0.3">
      <c r="A41" s="25" t="s">
        <v>31</v>
      </c>
      <c r="B41" s="25" t="s">
        <v>64</v>
      </c>
      <c r="C41" s="19" t="s">
        <v>82</v>
      </c>
      <c r="D41" s="20"/>
      <c r="E41" s="22">
        <v>107292.22</v>
      </c>
      <c r="F41" s="20"/>
      <c r="G41" s="22">
        <f>SUM(H41:U41)</f>
        <v>107292.22</v>
      </c>
      <c r="H41" s="22">
        <v>0</v>
      </c>
      <c r="I41" s="22">
        <v>107548.22</v>
      </c>
      <c r="J41" s="22">
        <v>-256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</row>
    <row r="42" spans="1:21" x14ac:dyDescent="0.3">
      <c r="A42" s="25" t="s">
        <v>34</v>
      </c>
      <c r="B42" s="25" t="s">
        <v>66</v>
      </c>
      <c r="C42" s="19" t="s">
        <v>83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</row>
    <row r="43" spans="1:21" x14ac:dyDescent="0.3">
      <c r="A43" s="25" t="s">
        <v>37</v>
      </c>
      <c r="B43" s="25" t="s">
        <v>68</v>
      </c>
      <c r="C43" s="19" t="s">
        <v>84</v>
      </c>
      <c r="D43" s="20"/>
      <c r="E43" s="22">
        <v>0</v>
      </c>
      <c r="F43" s="20"/>
      <c r="G43" s="22">
        <f>SUM(H43:U43)</f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</row>
    <row r="44" spans="1:21" x14ac:dyDescent="0.3">
      <c r="A44" s="25" t="s">
        <v>40</v>
      </c>
      <c r="B44" s="25" t="s">
        <v>70</v>
      </c>
      <c r="C44" s="19" t="s">
        <v>85</v>
      </c>
      <c r="D44" s="20"/>
      <c r="E44" s="22">
        <v>214942.25</v>
      </c>
      <c r="F44" s="20"/>
      <c r="G44" s="22">
        <f>SUM(H44:U44)</f>
        <v>214942.65828182304</v>
      </c>
      <c r="H44" s="22">
        <v>0</v>
      </c>
      <c r="I44" s="22">
        <v>157192.28</v>
      </c>
      <c r="J44" s="22">
        <v>51770</v>
      </c>
      <c r="K44" s="22">
        <v>241.04</v>
      </c>
      <c r="L44" s="22">
        <v>757.93</v>
      </c>
      <c r="M44" s="22">
        <v>0</v>
      </c>
      <c r="N44" s="22">
        <v>4981.4082818230499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</row>
    <row r="45" spans="1:21" x14ac:dyDescent="0.3">
      <c r="A45" s="24" t="s">
        <v>86</v>
      </c>
      <c r="B45" s="24" t="s">
        <v>87</v>
      </c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</row>
    <row r="46" spans="1:21" x14ac:dyDescent="0.3">
      <c r="A46" s="25" t="s">
        <v>28</v>
      </c>
      <c r="B46" s="25" t="s">
        <v>62</v>
      </c>
      <c r="C46" s="19" t="s">
        <v>88</v>
      </c>
      <c r="D46" s="20"/>
      <c r="E46" s="22">
        <v>6806859.3799999999</v>
      </c>
      <c r="F46" s="20"/>
      <c r="G46" s="22">
        <f>SUM(H46:U46)</f>
        <v>6806859.0373549992</v>
      </c>
      <c r="H46" s="22">
        <v>0</v>
      </c>
      <c r="I46" s="22">
        <v>3013293.21</v>
      </c>
      <c r="J46" s="22">
        <v>77252</v>
      </c>
      <c r="K46" s="22">
        <v>58051.040000000001</v>
      </c>
      <c r="L46" s="22">
        <v>3507704.13</v>
      </c>
      <c r="M46" s="22">
        <v>0</v>
      </c>
      <c r="N46" s="22">
        <v>150558.65735499974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</row>
    <row r="47" spans="1:21" x14ac:dyDescent="0.3">
      <c r="A47" s="25" t="s">
        <v>31</v>
      </c>
      <c r="B47" s="25" t="s">
        <v>64</v>
      </c>
      <c r="C47" s="19" t="s">
        <v>89</v>
      </c>
      <c r="D47" s="20"/>
      <c r="E47" s="22">
        <v>5575830.5899999999</v>
      </c>
      <c r="F47" s="20"/>
      <c r="G47" s="22">
        <f>SUM(H47:U47)</f>
        <v>5575830.5899999999</v>
      </c>
      <c r="H47" s="22">
        <v>0</v>
      </c>
      <c r="I47" s="22">
        <v>5528390.5899999999</v>
      </c>
      <c r="J47" s="22">
        <v>47440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</row>
    <row r="48" spans="1:21" x14ac:dyDescent="0.3">
      <c r="A48" s="25" t="s">
        <v>34</v>
      </c>
      <c r="B48" s="25" t="s">
        <v>66</v>
      </c>
      <c r="C48" s="19" t="s">
        <v>90</v>
      </c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</row>
    <row r="49" spans="1:21" x14ac:dyDescent="0.3">
      <c r="A49" s="25" t="s">
        <v>37</v>
      </c>
      <c r="B49" s="25" t="s">
        <v>68</v>
      </c>
      <c r="C49" s="19" t="s">
        <v>91</v>
      </c>
      <c r="D49" s="20"/>
      <c r="E49" s="22">
        <v>275483.46000000002</v>
      </c>
      <c r="F49" s="20"/>
      <c r="G49" s="22">
        <f>SUM(H49:U49)</f>
        <v>275483.45999999996</v>
      </c>
      <c r="H49" s="22">
        <v>0</v>
      </c>
      <c r="I49" s="22">
        <v>258787.46</v>
      </c>
      <c r="J49" s="22">
        <v>16696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0</v>
      </c>
      <c r="S49" s="22">
        <v>0</v>
      </c>
      <c r="T49" s="22">
        <v>0</v>
      </c>
      <c r="U49" s="22">
        <v>0</v>
      </c>
    </row>
    <row r="50" spans="1:21" x14ac:dyDescent="0.3">
      <c r="A50" s="25" t="s">
        <v>40</v>
      </c>
      <c r="B50" s="25" t="s">
        <v>70</v>
      </c>
      <c r="C50" s="19" t="s">
        <v>92</v>
      </c>
      <c r="D50" s="20"/>
      <c r="E50" s="22">
        <v>12107206.51</v>
      </c>
      <c r="F50" s="20"/>
      <c r="G50" s="22">
        <f>SUM(H50:U50)</f>
        <v>12107206.167354997</v>
      </c>
      <c r="H50" s="22">
        <v>0</v>
      </c>
      <c r="I50" s="22">
        <v>8282896.3399999999</v>
      </c>
      <c r="J50" s="22">
        <v>107996</v>
      </c>
      <c r="K50" s="22">
        <v>58051.040000000001</v>
      </c>
      <c r="L50" s="22">
        <v>3507704.13</v>
      </c>
      <c r="M50" s="22">
        <v>0</v>
      </c>
      <c r="N50" s="22">
        <v>150558.65735499974</v>
      </c>
      <c r="O50" s="22">
        <v>0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</row>
    <row r="51" spans="1:21" x14ac:dyDescent="0.3">
      <c r="A51" s="24" t="s">
        <v>93</v>
      </c>
      <c r="B51" s="24" t="s">
        <v>94</v>
      </c>
      <c r="C51" s="19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</row>
    <row r="52" spans="1:21" x14ac:dyDescent="0.3">
      <c r="A52" s="25" t="s">
        <v>28</v>
      </c>
      <c r="B52" s="25" t="s">
        <v>62</v>
      </c>
      <c r="C52" s="19" t="s">
        <v>95</v>
      </c>
      <c r="D52" s="20"/>
      <c r="E52" s="22">
        <v>450765.8</v>
      </c>
      <c r="F52" s="20"/>
      <c r="G52" s="22">
        <f>SUM(H52:U52)</f>
        <v>450765.30323105631</v>
      </c>
      <c r="H52" s="22">
        <v>0</v>
      </c>
      <c r="I52" s="22">
        <v>355164.8</v>
      </c>
      <c r="J52" s="22">
        <v>58142</v>
      </c>
      <c r="K52" s="22">
        <v>0</v>
      </c>
      <c r="L52" s="22">
        <v>0</v>
      </c>
      <c r="M52" s="22">
        <v>0</v>
      </c>
      <c r="N52" s="22">
        <v>37458.503231056311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</row>
    <row r="53" spans="1:21" x14ac:dyDescent="0.3">
      <c r="A53" s="25" t="s">
        <v>31</v>
      </c>
      <c r="B53" s="25" t="s">
        <v>64</v>
      </c>
      <c r="C53" s="19" t="s">
        <v>96</v>
      </c>
      <c r="D53" s="20"/>
      <c r="E53" s="22">
        <v>145267.29</v>
      </c>
      <c r="F53" s="20"/>
      <c r="G53" s="22">
        <f>SUM(H53:U53)</f>
        <v>145267.29</v>
      </c>
      <c r="H53" s="22">
        <v>0</v>
      </c>
      <c r="I53" s="22">
        <v>132674.29</v>
      </c>
      <c r="J53" s="22">
        <v>12593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</row>
    <row r="54" spans="1:21" x14ac:dyDescent="0.3">
      <c r="A54" s="25" t="s">
        <v>34</v>
      </c>
      <c r="B54" s="25" t="s">
        <v>66</v>
      </c>
      <c r="C54" s="19" t="s">
        <v>97</v>
      </c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</row>
    <row r="55" spans="1:21" x14ac:dyDescent="0.3">
      <c r="A55" s="25" t="s">
        <v>37</v>
      </c>
      <c r="B55" s="25" t="s">
        <v>68</v>
      </c>
      <c r="C55" s="19" t="s">
        <v>98</v>
      </c>
      <c r="D55" s="20"/>
      <c r="E55" s="22">
        <v>2833</v>
      </c>
      <c r="F55" s="20"/>
      <c r="G55" s="22">
        <f>SUM(H55:U55)</f>
        <v>2833.2768429099883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2833.2768429099883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</row>
    <row r="56" spans="1:21" x14ac:dyDescent="0.3">
      <c r="A56" s="25" t="s">
        <v>40</v>
      </c>
      <c r="B56" s="25" t="s">
        <v>70</v>
      </c>
      <c r="C56" s="19" t="s">
        <v>99</v>
      </c>
      <c r="D56" s="20"/>
      <c r="E56" s="22">
        <v>593199.08000000007</v>
      </c>
      <c r="F56" s="20"/>
      <c r="G56" s="22">
        <f>SUM(H56:U56)</f>
        <v>593199.30638814636</v>
      </c>
      <c r="H56" s="22">
        <v>0</v>
      </c>
      <c r="I56" s="22">
        <v>487839.08</v>
      </c>
      <c r="J56" s="22">
        <v>70735</v>
      </c>
      <c r="K56" s="22">
        <v>0</v>
      </c>
      <c r="L56" s="22">
        <v>0</v>
      </c>
      <c r="M56" s="22">
        <v>0</v>
      </c>
      <c r="N56" s="22">
        <v>34625.226388146322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</row>
    <row r="57" spans="1:21" x14ac:dyDescent="0.3">
      <c r="A57" s="18" t="s">
        <v>100</v>
      </c>
      <c r="B57" s="18" t="s">
        <v>101</v>
      </c>
      <c r="C57" s="19" t="s">
        <v>102</v>
      </c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</row>
    <row r="58" spans="1:21" x14ac:dyDescent="0.3">
      <c r="A58" s="18" t="s">
        <v>103</v>
      </c>
      <c r="B58" s="18" t="s">
        <v>104</v>
      </c>
      <c r="C58" s="19" t="s">
        <v>105</v>
      </c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</row>
    <row r="59" spans="1:21" x14ac:dyDescent="0.3">
      <c r="C59" s="27"/>
      <c r="D59" s="27"/>
      <c r="E59" s="6"/>
      <c r="F59" s="6"/>
    </row>
    <row r="60" spans="1:21" x14ac:dyDescent="0.3">
      <c r="A60" s="28" t="s">
        <v>106</v>
      </c>
      <c r="B60" s="28"/>
      <c r="C60" s="27"/>
      <c r="D60" s="27"/>
      <c r="E60" s="5"/>
      <c r="F60" s="5"/>
      <c r="H60" s="6"/>
    </row>
    <row r="61" spans="1:21" x14ac:dyDescent="0.3">
      <c r="A61" s="29" t="s">
        <v>107</v>
      </c>
      <c r="B61" s="29"/>
      <c r="C61" s="27"/>
      <c r="D61" s="27"/>
      <c r="E61" s="6"/>
      <c r="F61" s="6"/>
      <c r="G61" s="6"/>
      <c r="H61" s="6"/>
    </row>
    <row r="62" spans="1:21" x14ac:dyDescent="0.3">
      <c r="A62" s="28" t="s">
        <v>194</v>
      </c>
      <c r="B62" s="28"/>
      <c r="E62" s="6"/>
      <c r="F62" s="6"/>
      <c r="G62" s="6"/>
      <c r="H62" s="4"/>
    </row>
    <row r="63" spans="1:21" x14ac:dyDescent="0.3">
      <c r="E63" s="6"/>
      <c r="F63" s="6"/>
      <c r="G63" s="6"/>
      <c r="H63" s="6"/>
    </row>
    <row r="64" spans="1:21" x14ac:dyDescent="0.3">
      <c r="A64" s="31" t="s">
        <v>109</v>
      </c>
      <c r="B64" s="31"/>
      <c r="E64" s="6"/>
      <c r="F64" s="6"/>
      <c r="G64" s="6"/>
      <c r="H64" s="6"/>
    </row>
    <row r="65" spans="1:21" x14ac:dyDescent="0.3">
      <c r="A65" s="31" t="s">
        <v>225</v>
      </c>
      <c r="E65" s="5"/>
      <c r="F65" s="5"/>
      <c r="H65" s="6"/>
    </row>
    <row r="66" spans="1:21" x14ac:dyDescent="0.3">
      <c r="E66" s="5"/>
      <c r="F66" s="5"/>
      <c r="H66" s="6"/>
    </row>
    <row r="67" spans="1:21" x14ac:dyDescent="0.3">
      <c r="E67" s="5"/>
      <c r="F67" s="5"/>
      <c r="H67" s="6"/>
    </row>
    <row r="68" spans="1:21" x14ac:dyDescent="0.3">
      <c r="E68" s="5"/>
      <c r="F68" s="5"/>
      <c r="H68" s="6"/>
    </row>
    <row r="69" spans="1:21" x14ac:dyDescent="0.3">
      <c r="E69" s="5"/>
      <c r="F69" s="5"/>
      <c r="H69" s="6"/>
    </row>
    <row r="70" spans="1:21" x14ac:dyDescent="0.3">
      <c r="E70" s="6"/>
      <c r="F70" s="6"/>
    </row>
    <row r="71" spans="1:21" x14ac:dyDescent="0.3">
      <c r="E71" s="6"/>
      <c r="F71" s="6"/>
    </row>
    <row r="72" spans="1:21" x14ac:dyDescent="0.3">
      <c r="E72" s="6"/>
      <c r="F72" s="6"/>
    </row>
    <row r="73" spans="1:21" x14ac:dyDescent="0.3">
      <c r="E73" s="6"/>
      <c r="F73" s="6"/>
    </row>
    <row r="74" spans="1:21" x14ac:dyDescent="0.3">
      <c r="E74" s="6"/>
      <c r="F74" s="6"/>
    </row>
    <row r="75" spans="1:21" x14ac:dyDescent="0.3">
      <c r="E75" s="6"/>
      <c r="F75" s="6"/>
    </row>
    <row r="76" spans="1:21" x14ac:dyDescent="0.3">
      <c r="E76" s="6"/>
      <c r="F76" s="6"/>
    </row>
    <row r="77" spans="1:21" s="5" customFormat="1" x14ac:dyDescent="0.3">
      <c r="A77" s="6"/>
      <c r="B77" s="6"/>
      <c r="C77" s="6"/>
      <c r="D77" s="6"/>
      <c r="E77" s="6"/>
      <c r="F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</row>
  </sheetData>
  <pageMargins left="0.7" right="0.7" top="0.75" bottom="0.75" header="0.3" footer="0.3"/>
  <pageSetup paperSize="9" scale="4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2F529-0A54-4700-A271-3933DA58A8F2}">
  <sheetPr>
    <tabColor rgb="FFFFC000"/>
  </sheetPr>
  <dimension ref="A1:W67"/>
  <sheetViews>
    <sheetView showGridLines="0" zoomScaleNormal="100" zoomScaleSheetLayoutView="40" workbookViewId="0">
      <selection activeCell="B1" sqref="B1:C1"/>
    </sheetView>
  </sheetViews>
  <sheetFormatPr defaultColWidth="11.44140625" defaultRowHeight="14.4" x14ac:dyDescent="0.3"/>
  <cols>
    <col min="1" max="2" width="48.5546875" style="6" customWidth="1"/>
    <col min="3" max="3" width="13.33203125" style="6" customWidth="1"/>
    <col min="4" max="4" width="19.44140625" style="6" customWidth="1"/>
    <col min="5" max="15" width="20.6640625" style="6" customWidth="1"/>
    <col min="16" max="17" width="20.6640625" style="4" customWidth="1"/>
    <col min="18" max="19" width="20.6640625" style="5" customWidth="1"/>
    <col min="20" max="21" width="20.6640625" style="6" customWidth="1"/>
    <col min="22" max="22" width="16.109375" style="6" customWidth="1"/>
    <col min="23" max="16384" width="11.44140625" style="6"/>
  </cols>
  <sheetData>
    <row r="1" spans="1:23" x14ac:dyDescent="0.3">
      <c r="A1" s="1" t="s">
        <v>0</v>
      </c>
      <c r="B1" s="1" t="s">
        <v>1</v>
      </c>
      <c r="C1" s="37">
        <v>45291</v>
      </c>
    </row>
    <row r="2" spans="1:23" x14ac:dyDescent="0.3">
      <c r="A2" s="7" t="s">
        <v>2</v>
      </c>
      <c r="B2" s="7" t="s">
        <v>3</v>
      </c>
      <c r="C2" s="8"/>
    </row>
    <row r="3" spans="1:23" x14ac:dyDescent="0.3">
      <c r="A3" s="9"/>
      <c r="B3" s="9"/>
      <c r="C3" s="8"/>
    </row>
    <row r="4" spans="1:23" x14ac:dyDescent="0.3">
      <c r="A4" s="7" t="s">
        <v>110</v>
      </c>
      <c r="B4" s="7" t="s">
        <v>111</v>
      </c>
      <c r="C4" s="27"/>
      <c r="P4" s="5"/>
      <c r="Q4" s="5"/>
      <c r="S4" s="6"/>
      <c r="W4" s="4"/>
    </row>
    <row r="5" spans="1:23" x14ac:dyDescent="0.3">
      <c r="A5" s="11" t="s">
        <v>195</v>
      </c>
      <c r="B5" s="11" t="s">
        <v>196</v>
      </c>
      <c r="C5" s="27"/>
      <c r="P5" s="5"/>
      <c r="Q5" s="5"/>
      <c r="S5" s="6"/>
      <c r="W5" s="4"/>
    </row>
    <row r="6" spans="1:23" ht="57.6" x14ac:dyDescent="0.3">
      <c r="C6" s="27"/>
      <c r="D6" s="12" t="str">
        <f>'S.05.01.01 NL'!D6</f>
        <v>Spolu poisťovne a pobočky poisťovní z iných členských štátov</v>
      </c>
      <c r="E6" s="12" t="str">
        <f>'S.05.01.01 NL'!E6</f>
        <v xml:space="preserve">Spolu poisťovne </v>
      </c>
      <c r="F6" s="12" t="str">
        <f>'S.05.01.01 NL'!F6</f>
        <v>Spolu pobočky poisťovní z iných členských štátov</v>
      </c>
      <c r="G6" s="12" t="str">
        <f>'S.05.01.01 NL'!G6</f>
        <v>Spolu členovia SLASPO 1)</v>
      </c>
      <c r="H6" s="12" t="str">
        <f>'S.05.01.01 NL'!H6</f>
        <v>Allianz - Slovenská poisťovňa, a. s.</v>
      </c>
      <c r="I6" s="12" t="str">
        <f>'S.05.01.01 NL'!I6</f>
        <v>BNP Paribas Cardif Poisťovňa, a. s.</v>
      </c>
      <c r="J6" s="12" t="str">
        <f>'S.05.01.01 NL'!J6</f>
        <v>ČSOB Poisťovňa, a. s.</v>
      </c>
      <c r="K6" s="12" t="str">
        <f>'S.05.01.01 NL'!K6</f>
        <v>Komunálna poisťovňa a. s., Vienna Insurance Group</v>
      </c>
      <c r="L6" s="12" t="str">
        <f>'S.05.01.01 NL'!L6</f>
        <v>KOOPERATIVA poisťovňa, a. s., Vienna Insurance Group</v>
      </c>
      <c r="M6" s="12" t="str">
        <f>'S.05.01.01 NL'!M6</f>
        <v>NN Životná poisťovňa, a. s.</v>
      </c>
      <c r="N6" s="12" t="str">
        <f>'S.05.01.01 NL'!N6</f>
        <v>Union poisťovňa, a. s.</v>
      </c>
      <c r="O6" s="12" t="str">
        <f>'S.05.01.01 NL'!O6</f>
        <v>Wüstenrot poisťovňa, a. s.</v>
      </c>
      <c r="P6" s="12" t="str">
        <f>'S.05.01.01 NL'!P6</f>
        <v>Colonnade Insurance S.A., pobočka poisťovne z iného členského štátu</v>
      </c>
      <c r="Q6" s="12" t="str">
        <f>'S.05.01.01 NL'!Q6</f>
        <v xml:space="preserve">Generali Poisťovňa, pobočka poisťovne z iného členského štátu </v>
      </c>
      <c r="R6" s="12" t="str">
        <f>'S.05.01.01 NL'!R6</f>
        <v>MetLife Europe d. a. c., pobočka poisťovne z iného členského štátu</v>
      </c>
      <c r="S6" s="12" t="str">
        <f>'S.05.01.01 NL'!S6</f>
        <v xml:space="preserve">UNIQA pojišťovna, a.s., pobočka poisťovne z iného členského štátu </v>
      </c>
      <c r="T6" s="12" t="str">
        <f>'S.05.01.01 NL'!T6</f>
        <v>YOUPLUS Životná poisťovňa, pobočka poisťovne z iného členského štátu</v>
      </c>
      <c r="U6" s="12" t="str">
        <f>'S.05.01.01 NL'!U6</f>
        <v xml:space="preserve">Slovenská kancelária poisťovateľov </v>
      </c>
    </row>
    <row r="7" spans="1:23" x14ac:dyDescent="0.3">
      <c r="C7" s="27"/>
      <c r="D7" s="32" t="s">
        <v>197</v>
      </c>
      <c r="E7" s="32" t="s">
        <v>197</v>
      </c>
      <c r="F7" s="32" t="s">
        <v>197</v>
      </c>
      <c r="G7" s="32" t="s">
        <v>197</v>
      </c>
      <c r="H7" s="32" t="s">
        <v>197</v>
      </c>
      <c r="I7" s="32" t="s">
        <v>197</v>
      </c>
      <c r="J7" s="32" t="s">
        <v>197</v>
      </c>
      <c r="K7" s="32" t="s">
        <v>197</v>
      </c>
      <c r="L7" s="32" t="s">
        <v>197</v>
      </c>
      <c r="M7" s="32" t="s">
        <v>197</v>
      </c>
      <c r="N7" s="32" t="s">
        <v>197</v>
      </c>
      <c r="O7" s="32" t="s">
        <v>197</v>
      </c>
      <c r="P7" s="32" t="s">
        <v>197</v>
      </c>
      <c r="Q7" s="32" t="s">
        <v>197</v>
      </c>
      <c r="R7" s="32" t="s">
        <v>197</v>
      </c>
      <c r="S7" s="32" t="s">
        <v>197</v>
      </c>
      <c r="T7" s="32" t="s">
        <v>197</v>
      </c>
      <c r="U7" s="32" t="s">
        <v>197</v>
      </c>
    </row>
    <row r="8" spans="1:23" x14ac:dyDescent="0.3">
      <c r="A8" s="18" t="s">
        <v>26</v>
      </c>
      <c r="B8" s="18" t="s">
        <v>27</v>
      </c>
      <c r="C8" s="19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</row>
    <row r="9" spans="1:23" x14ac:dyDescent="0.3">
      <c r="A9" s="21" t="s">
        <v>113</v>
      </c>
      <c r="B9" s="21" t="s">
        <v>114</v>
      </c>
      <c r="C9" s="19" t="s">
        <v>115</v>
      </c>
      <c r="D9" s="22">
        <v>160997781.13</v>
      </c>
      <c r="E9" s="22">
        <v>139447271.13</v>
      </c>
      <c r="F9" s="22">
        <v>21550510</v>
      </c>
      <c r="G9" s="22">
        <v>155581755.28</v>
      </c>
      <c r="H9" s="22">
        <v>33917643.530000001</v>
      </c>
      <c r="I9" s="22">
        <v>12744917.210000001</v>
      </c>
      <c r="J9" s="22">
        <v>6044744</v>
      </c>
      <c r="K9" s="22">
        <v>1146948.8500000001</v>
      </c>
      <c r="L9" s="22">
        <v>29599904.84</v>
      </c>
      <c r="M9" s="22">
        <v>48967260.880000003</v>
      </c>
      <c r="N9" s="22">
        <v>1609825.9700000002</v>
      </c>
      <c r="O9" s="22">
        <v>0</v>
      </c>
      <c r="P9" s="22">
        <v>0</v>
      </c>
      <c r="Q9" s="22">
        <v>0</v>
      </c>
      <c r="R9" s="22">
        <v>21550510</v>
      </c>
      <c r="S9" s="22">
        <v>0</v>
      </c>
      <c r="T9" s="22">
        <v>0</v>
      </c>
      <c r="U9" s="22">
        <v>0</v>
      </c>
    </row>
    <row r="10" spans="1:23" x14ac:dyDescent="0.3">
      <c r="A10" s="21" t="s">
        <v>37</v>
      </c>
      <c r="B10" s="21" t="s">
        <v>38</v>
      </c>
      <c r="C10" s="19" t="s">
        <v>116</v>
      </c>
      <c r="D10" s="22">
        <v>6558831.6799999997</v>
      </c>
      <c r="E10" s="22">
        <v>6495240.6799999997</v>
      </c>
      <c r="F10" s="22">
        <v>63591</v>
      </c>
      <c r="G10" s="22">
        <v>5810092.6592363445</v>
      </c>
      <c r="H10" s="22">
        <v>941.42</v>
      </c>
      <c r="I10" s="22">
        <v>245239.94</v>
      </c>
      <c r="J10" s="22">
        <v>0</v>
      </c>
      <c r="K10" s="22">
        <v>0</v>
      </c>
      <c r="L10" s="22">
        <v>3104214.21</v>
      </c>
      <c r="M10" s="22">
        <v>2323278.0099999998</v>
      </c>
      <c r="N10" s="22">
        <v>72828.079236344667</v>
      </c>
      <c r="O10" s="22">
        <v>0</v>
      </c>
      <c r="P10" s="22">
        <v>0</v>
      </c>
      <c r="Q10" s="22">
        <v>0</v>
      </c>
      <c r="R10" s="22">
        <v>63591</v>
      </c>
      <c r="S10" s="22">
        <v>0</v>
      </c>
      <c r="T10" s="22">
        <v>0</v>
      </c>
      <c r="U10" s="22">
        <v>0</v>
      </c>
    </row>
    <row r="11" spans="1:23" x14ac:dyDescent="0.3">
      <c r="A11" s="21" t="s">
        <v>40</v>
      </c>
      <c r="B11" s="21" t="s">
        <v>41</v>
      </c>
      <c r="C11" s="19" t="s">
        <v>117</v>
      </c>
      <c r="D11" s="22">
        <v>154438949.44999999</v>
      </c>
      <c r="E11" s="22">
        <v>132952030.45</v>
      </c>
      <c r="F11" s="22">
        <v>21486919</v>
      </c>
      <c r="G11" s="22">
        <v>149771662.62076366</v>
      </c>
      <c r="H11" s="22">
        <v>33916702.109999999</v>
      </c>
      <c r="I11" s="22">
        <v>12499677.27</v>
      </c>
      <c r="J11" s="22">
        <v>6044744</v>
      </c>
      <c r="K11" s="22">
        <v>1146948.8500000001</v>
      </c>
      <c r="L11" s="22">
        <v>26495690.629999999</v>
      </c>
      <c r="M11" s="22">
        <v>46643982.870000005</v>
      </c>
      <c r="N11" s="22">
        <v>1536997.8907636555</v>
      </c>
      <c r="O11" s="22">
        <v>0</v>
      </c>
      <c r="P11" s="22">
        <v>0</v>
      </c>
      <c r="Q11" s="22">
        <v>0</v>
      </c>
      <c r="R11" s="22">
        <v>21486919</v>
      </c>
      <c r="S11" s="22">
        <v>0</v>
      </c>
      <c r="T11" s="22">
        <v>0</v>
      </c>
      <c r="U11" s="22">
        <v>0</v>
      </c>
    </row>
    <row r="12" spans="1:23" x14ac:dyDescent="0.3">
      <c r="A12" s="18" t="s">
        <v>43</v>
      </c>
      <c r="B12" s="18" t="s">
        <v>44</v>
      </c>
      <c r="C12" s="19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</row>
    <row r="13" spans="1:23" x14ac:dyDescent="0.3">
      <c r="A13" s="21" t="s">
        <v>113</v>
      </c>
      <c r="B13" s="21" t="s">
        <v>114</v>
      </c>
      <c r="C13" s="19" t="s">
        <v>118</v>
      </c>
      <c r="D13" s="22">
        <v>160477991.36000001</v>
      </c>
      <c r="E13" s="22">
        <v>138927481.36000001</v>
      </c>
      <c r="F13" s="22">
        <v>21550510</v>
      </c>
      <c r="G13" s="22">
        <v>155448399.34955648</v>
      </c>
      <c r="H13" s="22">
        <v>33915735.300000012</v>
      </c>
      <c r="I13" s="22">
        <v>12745076.1</v>
      </c>
      <c r="J13" s="22">
        <v>6044744</v>
      </c>
      <c r="K13" s="22">
        <v>1145144.21</v>
      </c>
      <c r="L13" s="22">
        <v>29467321.010000002</v>
      </c>
      <c r="M13" s="22">
        <v>48967260.880000003</v>
      </c>
      <c r="N13" s="22">
        <v>1612607.849556444</v>
      </c>
      <c r="O13" s="22">
        <v>0</v>
      </c>
      <c r="P13" s="22">
        <v>0</v>
      </c>
      <c r="Q13" s="22">
        <v>0</v>
      </c>
      <c r="R13" s="22">
        <v>21550510</v>
      </c>
      <c r="S13" s="22">
        <v>0</v>
      </c>
      <c r="T13" s="22">
        <v>0</v>
      </c>
      <c r="U13" s="22">
        <v>0</v>
      </c>
    </row>
    <row r="14" spans="1:23" x14ac:dyDescent="0.3">
      <c r="A14" s="21" t="s">
        <v>37</v>
      </c>
      <c r="B14" s="21" t="s">
        <v>38</v>
      </c>
      <c r="C14" s="19" t="s">
        <v>119</v>
      </c>
      <c r="D14" s="22">
        <v>6558832.1599999983</v>
      </c>
      <c r="E14" s="22">
        <v>6495241.1599999983</v>
      </c>
      <c r="F14" s="22">
        <v>63591</v>
      </c>
      <c r="G14" s="22">
        <v>5810093.139236344</v>
      </c>
      <c r="H14" s="22">
        <v>941.42</v>
      </c>
      <c r="I14" s="22">
        <v>245240.42</v>
      </c>
      <c r="J14" s="22">
        <v>0</v>
      </c>
      <c r="K14" s="22">
        <v>0</v>
      </c>
      <c r="L14" s="22">
        <v>3104214.21</v>
      </c>
      <c r="M14" s="22">
        <v>2323278.0099999998</v>
      </c>
      <c r="N14" s="22">
        <v>72828.079236344667</v>
      </c>
      <c r="O14" s="22">
        <v>0</v>
      </c>
      <c r="P14" s="22">
        <v>0</v>
      </c>
      <c r="Q14" s="22">
        <v>0</v>
      </c>
      <c r="R14" s="22">
        <v>63591</v>
      </c>
      <c r="S14" s="22">
        <v>0</v>
      </c>
      <c r="T14" s="22">
        <v>0</v>
      </c>
      <c r="U14" s="22">
        <v>0</v>
      </c>
    </row>
    <row r="15" spans="1:23" x14ac:dyDescent="0.3">
      <c r="A15" s="21" t="s">
        <v>40</v>
      </c>
      <c r="B15" s="21" t="s">
        <v>41</v>
      </c>
      <c r="C15" s="19" t="s">
        <v>120</v>
      </c>
      <c r="D15" s="22">
        <v>153919159.19999999</v>
      </c>
      <c r="E15" s="22">
        <v>132432240.2</v>
      </c>
      <c r="F15" s="22">
        <v>21486919</v>
      </c>
      <c r="G15" s="22">
        <v>149638306.21032012</v>
      </c>
      <c r="H15" s="22">
        <v>33914793.88000001</v>
      </c>
      <c r="I15" s="22">
        <v>12499835.68</v>
      </c>
      <c r="J15" s="22">
        <v>6044744</v>
      </c>
      <c r="K15" s="22">
        <v>1145144.21</v>
      </c>
      <c r="L15" s="22">
        <v>26363106.800000001</v>
      </c>
      <c r="M15" s="22">
        <v>46643982.870000005</v>
      </c>
      <c r="N15" s="22">
        <v>1539779.7703200993</v>
      </c>
      <c r="O15" s="22">
        <v>0</v>
      </c>
      <c r="P15" s="22">
        <v>0</v>
      </c>
      <c r="Q15" s="22">
        <v>0</v>
      </c>
      <c r="R15" s="22">
        <v>21486919</v>
      </c>
      <c r="S15" s="22">
        <v>0</v>
      </c>
      <c r="T15" s="22">
        <v>0</v>
      </c>
      <c r="U15" s="22">
        <v>0</v>
      </c>
    </row>
    <row r="16" spans="1:23" x14ac:dyDescent="0.3">
      <c r="A16" s="18" t="s">
        <v>50</v>
      </c>
      <c r="B16" s="18" t="s">
        <v>51</v>
      </c>
      <c r="C16" s="19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</row>
    <row r="17" spans="1:23" x14ac:dyDescent="0.3">
      <c r="A17" s="21" t="s">
        <v>113</v>
      </c>
      <c r="B17" s="21" t="s">
        <v>114</v>
      </c>
      <c r="C17" s="19" t="s">
        <v>121</v>
      </c>
      <c r="D17" s="22">
        <v>44274178.020000003</v>
      </c>
      <c r="E17" s="22">
        <v>37935547.020000003</v>
      </c>
      <c r="F17" s="22">
        <v>6338631</v>
      </c>
      <c r="G17" s="22">
        <v>43910020.358028136</v>
      </c>
      <c r="H17" s="22">
        <v>9158979.6699999999</v>
      </c>
      <c r="I17" s="22">
        <v>3966361.79</v>
      </c>
      <c r="J17" s="22">
        <v>1163394</v>
      </c>
      <c r="K17" s="22">
        <v>767301.79</v>
      </c>
      <c r="L17" s="22">
        <v>11543778.76</v>
      </c>
      <c r="M17" s="22">
        <v>10526272.689999999</v>
      </c>
      <c r="N17" s="22">
        <v>445300.65802814247</v>
      </c>
      <c r="O17" s="22">
        <v>0</v>
      </c>
      <c r="P17" s="22">
        <v>0</v>
      </c>
      <c r="Q17" s="22">
        <v>0</v>
      </c>
      <c r="R17" s="22">
        <v>6338631</v>
      </c>
      <c r="S17" s="22">
        <v>0</v>
      </c>
      <c r="T17" s="22">
        <v>0</v>
      </c>
      <c r="U17" s="22">
        <v>0</v>
      </c>
    </row>
    <row r="18" spans="1:23" x14ac:dyDescent="0.3">
      <c r="A18" s="21" t="s">
        <v>37</v>
      </c>
      <c r="B18" s="21" t="s">
        <v>38</v>
      </c>
      <c r="C18" s="19" t="s">
        <v>122</v>
      </c>
      <c r="D18" s="22">
        <v>1038670.6799999998</v>
      </c>
      <c r="E18" s="22">
        <v>972006.67999999982</v>
      </c>
      <c r="F18" s="22">
        <v>66664</v>
      </c>
      <c r="G18" s="22">
        <v>749472.97001667391</v>
      </c>
      <c r="H18" s="22">
        <v>0</v>
      </c>
      <c r="I18" s="22">
        <v>136826.46</v>
      </c>
      <c r="J18" s="22">
        <v>0</v>
      </c>
      <c r="K18" s="22">
        <v>0</v>
      </c>
      <c r="L18" s="22">
        <v>0</v>
      </c>
      <c r="M18" s="22">
        <v>543923.84</v>
      </c>
      <c r="N18" s="22">
        <v>2058.6700166739652</v>
      </c>
      <c r="O18" s="22">
        <v>0</v>
      </c>
      <c r="P18" s="22">
        <v>0</v>
      </c>
      <c r="Q18" s="22">
        <v>0</v>
      </c>
      <c r="R18" s="22">
        <v>66664</v>
      </c>
      <c r="S18" s="22">
        <v>0</v>
      </c>
      <c r="T18" s="22">
        <v>0</v>
      </c>
      <c r="U18" s="22">
        <v>0</v>
      </c>
    </row>
    <row r="19" spans="1:23" x14ac:dyDescent="0.3">
      <c r="A19" s="21" t="s">
        <v>40</v>
      </c>
      <c r="B19" s="21" t="s">
        <v>41</v>
      </c>
      <c r="C19" s="19" t="s">
        <v>123</v>
      </c>
      <c r="D19" s="22">
        <v>43235507.340000004</v>
      </c>
      <c r="E19" s="22">
        <v>36963540.340000004</v>
      </c>
      <c r="F19" s="22">
        <v>6271967</v>
      </c>
      <c r="G19" s="22">
        <v>43160547.38801147</v>
      </c>
      <c r="H19" s="22">
        <v>9158979.6699999999</v>
      </c>
      <c r="I19" s="22">
        <v>3829535.33</v>
      </c>
      <c r="J19" s="22">
        <v>1163394</v>
      </c>
      <c r="K19" s="22">
        <v>767301.79</v>
      </c>
      <c r="L19" s="22">
        <v>11543778.76</v>
      </c>
      <c r="M19" s="22">
        <v>9982348.8499999996</v>
      </c>
      <c r="N19" s="22">
        <v>443241.98801146849</v>
      </c>
      <c r="O19" s="22">
        <v>0</v>
      </c>
      <c r="P19" s="22">
        <v>0</v>
      </c>
      <c r="Q19" s="22">
        <v>0</v>
      </c>
      <c r="R19" s="22">
        <v>6271967</v>
      </c>
      <c r="S19" s="22">
        <v>0</v>
      </c>
      <c r="T19" s="22">
        <v>0</v>
      </c>
      <c r="U19" s="22">
        <v>0</v>
      </c>
    </row>
    <row r="20" spans="1:23" x14ac:dyDescent="0.3">
      <c r="A20" s="18" t="s">
        <v>57</v>
      </c>
      <c r="B20" s="23" t="s">
        <v>58</v>
      </c>
      <c r="C20" s="19" t="s">
        <v>124</v>
      </c>
      <c r="D20" s="22">
        <v>88623210.706687003</v>
      </c>
      <c r="E20" s="22">
        <v>75907430.706687003</v>
      </c>
      <c r="F20" s="22">
        <v>12715780</v>
      </c>
      <c r="G20" s="22">
        <v>86233225.919751272</v>
      </c>
      <c r="H20" s="22">
        <v>13387410.18</v>
      </c>
      <c r="I20" s="22">
        <v>8906244.7799999993</v>
      </c>
      <c r="J20" s="22">
        <v>2948387</v>
      </c>
      <c r="K20" s="22">
        <v>141290.1</v>
      </c>
      <c r="L20" s="22">
        <v>11195340.220000001</v>
      </c>
      <c r="M20" s="22">
        <v>35433746.310000002</v>
      </c>
      <c r="N20" s="22">
        <v>1505027.3297512627</v>
      </c>
      <c r="O20" s="22">
        <v>0</v>
      </c>
      <c r="P20" s="22">
        <v>0</v>
      </c>
      <c r="Q20" s="22">
        <v>0</v>
      </c>
      <c r="R20" s="22">
        <v>12715780</v>
      </c>
      <c r="S20" s="22">
        <v>0</v>
      </c>
      <c r="T20" s="22">
        <v>0</v>
      </c>
      <c r="U20" s="22">
        <v>0</v>
      </c>
    </row>
    <row r="21" spans="1:23" x14ac:dyDescent="0.3">
      <c r="A21" s="24" t="s">
        <v>60</v>
      </c>
      <c r="B21" s="24" t="s">
        <v>61</v>
      </c>
      <c r="C21" s="19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3" x14ac:dyDescent="0.3">
      <c r="A22" s="25" t="s">
        <v>113</v>
      </c>
      <c r="B22" s="25" t="s">
        <v>125</v>
      </c>
      <c r="C22" s="19" t="s">
        <v>126</v>
      </c>
      <c r="D22" s="20"/>
      <c r="E22" s="22">
        <v>17092545.874432001</v>
      </c>
      <c r="F22" s="20"/>
      <c r="G22" s="22">
        <v>15713841.495355176</v>
      </c>
      <c r="H22" s="22">
        <v>3639612.24</v>
      </c>
      <c r="I22" s="22">
        <v>959938.07</v>
      </c>
      <c r="J22" s="22">
        <v>840901</v>
      </c>
      <c r="K22" s="22">
        <v>140278.95000000001</v>
      </c>
      <c r="L22" s="22">
        <v>9908363.1300000008</v>
      </c>
      <c r="M22" s="22">
        <v>184932.48000000001</v>
      </c>
      <c r="N22" s="22">
        <v>39815.625355175536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</row>
    <row r="23" spans="1:23" x14ac:dyDescent="0.3">
      <c r="A23" s="25" t="s">
        <v>37</v>
      </c>
      <c r="B23" s="25" t="s">
        <v>68</v>
      </c>
      <c r="C23" s="19" t="s">
        <v>127</v>
      </c>
      <c r="D23" s="20"/>
      <c r="E23" s="22">
        <v>0</v>
      </c>
      <c r="F23" s="20"/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33"/>
      <c r="W23" s="33"/>
    </row>
    <row r="24" spans="1:23" x14ac:dyDescent="0.3">
      <c r="A24" s="25" t="s">
        <v>40</v>
      </c>
      <c r="B24" s="25" t="s">
        <v>70</v>
      </c>
      <c r="C24" s="19" t="s">
        <v>128</v>
      </c>
      <c r="D24" s="20"/>
      <c r="E24" s="22">
        <v>17092545.874432001</v>
      </c>
      <c r="F24" s="20"/>
      <c r="G24" s="22">
        <v>15713841.495355176</v>
      </c>
      <c r="H24" s="22">
        <v>3639612.24</v>
      </c>
      <c r="I24" s="22">
        <v>959938.07</v>
      </c>
      <c r="J24" s="22">
        <v>840901</v>
      </c>
      <c r="K24" s="22">
        <v>140278.95000000001</v>
      </c>
      <c r="L24" s="22">
        <v>9908363.1300000008</v>
      </c>
      <c r="M24" s="22">
        <v>184932.48000000001</v>
      </c>
      <c r="N24" s="22">
        <v>39815.625355175536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33"/>
      <c r="W24" s="33"/>
    </row>
    <row r="25" spans="1:23" x14ac:dyDescent="0.3">
      <c r="A25" s="24" t="s">
        <v>72</v>
      </c>
      <c r="B25" s="24" t="s">
        <v>73</v>
      </c>
      <c r="C25" s="19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33"/>
      <c r="W25" s="33"/>
    </row>
    <row r="26" spans="1:23" x14ac:dyDescent="0.3">
      <c r="A26" s="25" t="s">
        <v>113</v>
      </c>
      <c r="B26" s="25" t="s">
        <v>125</v>
      </c>
      <c r="C26" s="19" t="s">
        <v>129</v>
      </c>
      <c r="D26" s="20"/>
      <c r="E26" s="22">
        <v>514965.51</v>
      </c>
      <c r="F26" s="20"/>
      <c r="G26" s="22">
        <v>514965.56219039613</v>
      </c>
      <c r="H26" s="22">
        <v>451128.57</v>
      </c>
      <c r="I26" s="22">
        <v>0</v>
      </c>
      <c r="J26" s="22">
        <v>0</v>
      </c>
      <c r="K26" s="22">
        <v>778.3</v>
      </c>
      <c r="L26" s="22">
        <v>0</v>
      </c>
      <c r="M26" s="22">
        <v>41664.639999999999</v>
      </c>
      <c r="N26" s="22">
        <v>21394.052190396098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33"/>
      <c r="W26" s="33"/>
    </row>
    <row r="27" spans="1:23" x14ac:dyDescent="0.3">
      <c r="A27" s="25" t="s">
        <v>37</v>
      </c>
      <c r="B27" s="25" t="s">
        <v>68</v>
      </c>
      <c r="C27" s="19" t="s">
        <v>130</v>
      </c>
      <c r="D27" s="20"/>
      <c r="E27" s="22">
        <v>0</v>
      </c>
      <c r="F27" s="20"/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33"/>
      <c r="W27" s="33"/>
    </row>
    <row r="28" spans="1:23" x14ac:dyDescent="0.3">
      <c r="A28" s="25" t="s">
        <v>40</v>
      </c>
      <c r="B28" s="25" t="s">
        <v>70</v>
      </c>
      <c r="C28" s="19" t="s">
        <v>131</v>
      </c>
      <c r="D28" s="20"/>
      <c r="E28" s="22">
        <v>514965.51</v>
      </c>
      <c r="F28" s="20"/>
      <c r="G28" s="22">
        <v>514965.56219039613</v>
      </c>
      <c r="H28" s="22">
        <v>451128.57</v>
      </c>
      <c r="I28" s="22">
        <v>0</v>
      </c>
      <c r="J28" s="22">
        <v>0</v>
      </c>
      <c r="K28" s="22">
        <v>778.3</v>
      </c>
      <c r="L28" s="22">
        <v>0</v>
      </c>
      <c r="M28" s="22">
        <v>41664.639999999999</v>
      </c>
      <c r="N28" s="22">
        <v>21394.052190396098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33"/>
      <c r="W28" s="33"/>
    </row>
    <row r="29" spans="1:23" x14ac:dyDescent="0.3">
      <c r="A29" s="24" t="s">
        <v>79</v>
      </c>
      <c r="B29" s="24" t="s">
        <v>80</v>
      </c>
      <c r="C29" s="19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33"/>
      <c r="W29" s="33"/>
    </row>
    <row r="30" spans="1:23" x14ac:dyDescent="0.3">
      <c r="A30" s="25" t="s">
        <v>113</v>
      </c>
      <c r="B30" s="25" t="s">
        <v>125</v>
      </c>
      <c r="C30" s="19" t="s">
        <v>132</v>
      </c>
      <c r="D30" s="20"/>
      <c r="E30" s="22">
        <v>2606513.014434</v>
      </c>
      <c r="F30" s="20"/>
      <c r="G30" s="22">
        <v>2565123.307046046</v>
      </c>
      <c r="H30" s="22">
        <v>1890645.46</v>
      </c>
      <c r="I30" s="22">
        <v>260845.15</v>
      </c>
      <c r="J30" s="22">
        <v>198243</v>
      </c>
      <c r="K30" s="22">
        <v>232.85</v>
      </c>
      <c r="L30" s="22">
        <v>0</v>
      </c>
      <c r="M30" s="22">
        <v>166310.35</v>
      </c>
      <c r="N30" s="22">
        <v>48846.497046045784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33"/>
      <c r="W30" s="33"/>
    </row>
    <row r="31" spans="1:23" x14ac:dyDescent="0.3">
      <c r="A31" s="25" t="s">
        <v>37</v>
      </c>
      <c r="B31" s="25" t="s">
        <v>68</v>
      </c>
      <c r="C31" s="19" t="s">
        <v>133</v>
      </c>
      <c r="D31" s="20"/>
      <c r="E31" s="22">
        <v>0</v>
      </c>
      <c r="F31" s="20"/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33"/>
      <c r="W31" s="33"/>
    </row>
    <row r="32" spans="1:23" x14ac:dyDescent="0.3">
      <c r="A32" s="25" t="s">
        <v>40</v>
      </c>
      <c r="B32" s="25" t="s">
        <v>70</v>
      </c>
      <c r="C32" s="19" t="s">
        <v>134</v>
      </c>
      <c r="D32" s="20"/>
      <c r="E32" s="22">
        <v>2606513.014434</v>
      </c>
      <c r="F32" s="20"/>
      <c r="G32" s="22">
        <v>2565123.307046046</v>
      </c>
      <c r="H32" s="22">
        <v>1890645.46</v>
      </c>
      <c r="I32" s="22">
        <v>260845.15</v>
      </c>
      <c r="J32" s="22">
        <v>198243</v>
      </c>
      <c r="K32" s="22">
        <v>232.85</v>
      </c>
      <c r="L32" s="22">
        <v>0</v>
      </c>
      <c r="M32" s="22">
        <v>166310.35</v>
      </c>
      <c r="N32" s="22">
        <v>48846.497046045784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33"/>
      <c r="W32" s="33"/>
    </row>
    <row r="33" spans="1:23" x14ac:dyDescent="0.3">
      <c r="A33" s="24" t="s">
        <v>86</v>
      </c>
      <c r="B33" s="24" t="s">
        <v>87</v>
      </c>
      <c r="C33" s="19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33"/>
      <c r="W33" s="33"/>
    </row>
    <row r="34" spans="1:23" x14ac:dyDescent="0.3">
      <c r="A34" s="25" t="s">
        <v>113</v>
      </c>
      <c r="B34" s="25" t="s">
        <v>125</v>
      </c>
      <c r="C34" s="19" t="s">
        <v>135</v>
      </c>
      <c r="D34" s="20"/>
      <c r="E34" s="22">
        <v>49530915.506788</v>
      </c>
      <c r="F34" s="20"/>
      <c r="G34" s="22">
        <v>48991843.534240887</v>
      </c>
      <c r="H34" s="22">
        <v>7857152.4800000004</v>
      </c>
      <c r="I34" s="22">
        <v>7460951.1799999997</v>
      </c>
      <c r="J34" s="22">
        <v>1176840</v>
      </c>
      <c r="K34" s="22">
        <v>0</v>
      </c>
      <c r="L34" s="22">
        <v>1286977.0900000001</v>
      </c>
      <c r="M34" s="22">
        <v>30109802.82</v>
      </c>
      <c r="N34" s="22">
        <v>1100119.964240886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  <c r="V34" s="33"/>
      <c r="W34" s="33"/>
    </row>
    <row r="35" spans="1:23" x14ac:dyDescent="0.3">
      <c r="A35" s="25" t="s">
        <v>37</v>
      </c>
      <c r="B35" s="25" t="s">
        <v>68</v>
      </c>
      <c r="C35" s="19" t="s">
        <v>136</v>
      </c>
      <c r="D35" s="20"/>
      <c r="E35" s="22">
        <v>167631.85999999999</v>
      </c>
      <c r="F35" s="20"/>
      <c r="G35" s="22">
        <v>167632.35926459933</v>
      </c>
      <c r="H35" s="22">
        <v>0</v>
      </c>
      <c r="I35" s="22">
        <v>146237.85999999999</v>
      </c>
      <c r="J35" s="22">
        <v>0</v>
      </c>
      <c r="K35" s="22">
        <v>0</v>
      </c>
      <c r="L35" s="22">
        <v>0</v>
      </c>
      <c r="M35" s="22">
        <v>0</v>
      </c>
      <c r="N35" s="22">
        <v>21394.499264599344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33"/>
      <c r="W35" s="33"/>
    </row>
    <row r="36" spans="1:23" x14ac:dyDescent="0.3">
      <c r="A36" s="25" t="s">
        <v>40</v>
      </c>
      <c r="B36" s="25" t="s">
        <v>70</v>
      </c>
      <c r="C36" s="19" t="s">
        <v>137</v>
      </c>
      <c r="D36" s="20"/>
      <c r="E36" s="22">
        <v>49363282.646788001</v>
      </c>
      <c r="F36" s="20"/>
      <c r="G36" s="22">
        <v>48824211.174976289</v>
      </c>
      <c r="H36" s="22">
        <v>7857152.4800000004</v>
      </c>
      <c r="I36" s="22">
        <v>7314713.3200000003</v>
      </c>
      <c r="J36" s="22">
        <v>1176840</v>
      </c>
      <c r="K36" s="22">
        <v>0</v>
      </c>
      <c r="L36" s="22">
        <v>1286977.0900000001</v>
      </c>
      <c r="M36" s="22">
        <v>30109802.82</v>
      </c>
      <c r="N36" s="22">
        <v>1078725.4649762867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33"/>
      <c r="W36" s="33"/>
    </row>
    <row r="37" spans="1:23" x14ac:dyDescent="0.3">
      <c r="A37" s="24" t="s">
        <v>93</v>
      </c>
      <c r="B37" s="24" t="s">
        <v>94</v>
      </c>
      <c r="C37" s="19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33"/>
      <c r="W37" s="33"/>
    </row>
    <row r="38" spans="1:23" x14ac:dyDescent="0.3">
      <c r="A38" s="25" t="s">
        <v>113</v>
      </c>
      <c r="B38" s="25" t="s">
        <v>125</v>
      </c>
      <c r="C38" s="19" t="s">
        <v>138</v>
      </c>
      <c r="D38" s="20"/>
      <c r="E38" s="22">
        <v>6330123.6610329999</v>
      </c>
      <c r="F38" s="20"/>
      <c r="G38" s="22">
        <v>5899304.3801833577</v>
      </c>
      <c r="H38" s="22">
        <v>-451128.57</v>
      </c>
      <c r="I38" s="22">
        <v>370748.24</v>
      </c>
      <c r="J38" s="22">
        <v>732403</v>
      </c>
      <c r="K38" s="22">
        <v>0</v>
      </c>
      <c r="L38" s="22">
        <v>0</v>
      </c>
      <c r="M38" s="22">
        <v>4931036.0199999996</v>
      </c>
      <c r="N38" s="22">
        <v>316245.69018335856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33"/>
      <c r="W38" s="33"/>
    </row>
    <row r="39" spans="1:23" x14ac:dyDescent="0.3">
      <c r="A39" s="25" t="s">
        <v>37</v>
      </c>
      <c r="B39" s="25" t="s">
        <v>68</v>
      </c>
      <c r="C39" s="19" t="s">
        <v>139</v>
      </c>
      <c r="D39" s="20"/>
      <c r="E39" s="22">
        <v>0</v>
      </c>
      <c r="F39" s="20"/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33"/>
      <c r="W39" s="33"/>
    </row>
    <row r="40" spans="1:23" x14ac:dyDescent="0.3">
      <c r="A40" s="25" t="s">
        <v>40</v>
      </c>
      <c r="B40" s="25" t="s">
        <v>70</v>
      </c>
      <c r="C40" s="19" t="s">
        <v>140</v>
      </c>
      <c r="D40" s="20"/>
      <c r="E40" s="22">
        <v>6330123.6610329999</v>
      </c>
      <c r="F40" s="20"/>
      <c r="G40" s="22">
        <v>5899304.3801833577</v>
      </c>
      <c r="H40" s="22">
        <v>-451128.57</v>
      </c>
      <c r="I40" s="22">
        <v>370748.24</v>
      </c>
      <c r="J40" s="22">
        <v>732403</v>
      </c>
      <c r="K40" s="22">
        <v>0</v>
      </c>
      <c r="L40" s="22">
        <v>0</v>
      </c>
      <c r="M40" s="22">
        <v>4931036.0199999996</v>
      </c>
      <c r="N40" s="22">
        <v>316245.69018335856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33"/>
      <c r="W40" s="33"/>
    </row>
    <row r="41" spans="1:23" x14ac:dyDescent="0.3">
      <c r="A41" s="18" t="s">
        <v>100</v>
      </c>
      <c r="B41" s="18" t="s">
        <v>101</v>
      </c>
      <c r="C41" s="19" t="s">
        <v>141</v>
      </c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33"/>
      <c r="W41" s="33"/>
    </row>
    <row r="42" spans="1:23" x14ac:dyDescent="0.3">
      <c r="A42" s="18" t="s">
        <v>103</v>
      </c>
      <c r="B42" s="18" t="s">
        <v>104</v>
      </c>
      <c r="C42" s="19" t="s">
        <v>142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33"/>
      <c r="W42" s="33"/>
    </row>
    <row r="43" spans="1:23" x14ac:dyDescent="0.3">
      <c r="A43" s="18" t="s">
        <v>143</v>
      </c>
      <c r="B43" s="18" t="s">
        <v>144</v>
      </c>
      <c r="C43" s="19" t="s">
        <v>145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33"/>
      <c r="W43" s="33"/>
    </row>
    <row r="44" spans="1:23" x14ac:dyDescent="0.3">
      <c r="A44" s="34"/>
      <c r="B44" s="34"/>
      <c r="C44" s="35"/>
      <c r="D44" s="35"/>
      <c r="E44" s="36"/>
      <c r="F44" s="36"/>
      <c r="H44" s="5"/>
      <c r="I44" s="5"/>
      <c r="S44" s="6"/>
      <c r="U44" s="33"/>
      <c r="V44" s="33"/>
      <c r="W44" s="33"/>
    </row>
    <row r="45" spans="1:23" x14ac:dyDescent="0.3">
      <c r="A45" s="28" t="s">
        <v>106</v>
      </c>
      <c r="B45" s="28"/>
      <c r="C45" s="35"/>
      <c r="D45" s="35"/>
      <c r="E45" s="36"/>
      <c r="F45" s="36"/>
      <c r="H45" s="5"/>
      <c r="I45" s="5"/>
      <c r="S45" s="6"/>
      <c r="U45" s="33"/>
      <c r="V45" s="33"/>
      <c r="W45" s="33"/>
    </row>
    <row r="46" spans="1:23" x14ac:dyDescent="0.3">
      <c r="A46" s="29" t="s">
        <v>107</v>
      </c>
      <c r="B46" s="29"/>
      <c r="C46" s="27"/>
      <c r="D46" s="27"/>
      <c r="I46" s="5"/>
      <c r="P46" s="6"/>
      <c r="Q46" s="6"/>
      <c r="R46" s="6"/>
      <c r="S46" s="6"/>
    </row>
    <row r="47" spans="1:23" x14ac:dyDescent="0.3">
      <c r="A47" s="28" t="s">
        <v>198</v>
      </c>
      <c r="B47" s="28"/>
      <c r="C47" s="27"/>
      <c r="D47" s="27"/>
      <c r="J47" s="5"/>
      <c r="P47" s="6"/>
      <c r="Q47" s="6"/>
      <c r="R47" s="6"/>
      <c r="S47" s="4"/>
    </row>
    <row r="48" spans="1:23" x14ac:dyDescent="0.3">
      <c r="I48" s="5"/>
      <c r="J48" s="5"/>
      <c r="P48" s="6"/>
      <c r="Q48" s="6"/>
      <c r="R48" s="6"/>
      <c r="S48" s="4"/>
    </row>
    <row r="49" spans="1:19" x14ac:dyDescent="0.3">
      <c r="A49" s="31" t="s">
        <v>109</v>
      </c>
      <c r="P49" s="6"/>
      <c r="Q49" s="6"/>
      <c r="R49" s="6"/>
      <c r="S49" s="6"/>
    </row>
    <row r="50" spans="1:19" x14ac:dyDescent="0.3">
      <c r="A50" s="6" t="s">
        <v>226</v>
      </c>
      <c r="E50" s="5"/>
      <c r="F50" s="5"/>
      <c r="G50" s="5"/>
      <c r="P50" s="6"/>
      <c r="Q50" s="6"/>
      <c r="R50" s="6"/>
      <c r="S50" s="6"/>
    </row>
    <row r="51" spans="1:19" x14ac:dyDescent="0.3">
      <c r="E51" s="5"/>
      <c r="F51" s="5"/>
      <c r="G51" s="5"/>
      <c r="P51" s="6"/>
      <c r="Q51" s="6"/>
      <c r="R51" s="6"/>
      <c r="S51" s="6"/>
    </row>
    <row r="52" spans="1:19" x14ac:dyDescent="0.3">
      <c r="E52" s="5"/>
      <c r="F52" s="5"/>
      <c r="G52" s="5"/>
      <c r="P52" s="6"/>
      <c r="Q52" s="6"/>
      <c r="R52" s="6"/>
      <c r="S52" s="6"/>
    </row>
    <row r="53" spans="1:19" x14ac:dyDescent="0.3">
      <c r="E53" s="5"/>
      <c r="F53" s="5"/>
      <c r="G53" s="5"/>
      <c r="P53" s="6"/>
      <c r="Q53" s="6"/>
      <c r="R53" s="6"/>
      <c r="S53" s="6"/>
    </row>
    <row r="54" spans="1:19" x14ac:dyDescent="0.3">
      <c r="G54" s="5"/>
      <c r="H54" s="5"/>
      <c r="P54" s="6"/>
      <c r="Q54" s="6"/>
      <c r="R54" s="6"/>
      <c r="S54" s="6"/>
    </row>
    <row r="55" spans="1:19" x14ac:dyDescent="0.3">
      <c r="G55" s="5"/>
      <c r="H55" s="5"/>
      <c r="P55" s="6"/>
      <c r="Q55" s="6"/>
      <c r="R55" s="6"/>
      <c r="S55" s="6"/>
    </row>
    <row r="56" spans="1:19" x14ac:dyDescent="0.3">
      <c r="G56" s="5"/>
      <c r="H56" s="5"/>
      <c r="P56" s="6"/>
      <c r="Q56" s="6"/>
      <c r="R56" s="6"/>
      <c r="S56" s="6"/>
    </row>
    <row r="57" spans="1:19" x14ac:dyDescent="0.3">
      <c r="P57" s="5"/>
      <c r="Q57" s="5"/>
      <c r="S57" s="6"/>
    </row>
    <row r="58" spans="1:19" x14ac:dyDescent="0.3">
      <c r="P58" s="5"/>
      <c r="Q58" s="5"/>
      <c r="S58" s="6"/>
    </row>
    <row r="59" spans="1:19" x14ac:dyDescent="0.3">
      <c r="P59" s="5"/>
      <c r="Q59" s="5"/>
      <c r="S59" s="6"/>
    </row>
    <row r="60" spans="1:19" x14ac:dyDescent="0.3">
      <c r="P60" s="6"/>
      <c r="Q60" s="6"/>
    </row>
    <row r="61" spans="1:19" x14ac:dyDescent="0.3">
      <c r="P61" s="6"/>
      <c r="Q61" s="6"/>
    </row>
    <row r="62" spans="1:19" x14ac:dyDescent="0.3">
      <c r="P62" s="6"/>
      <c r="Q62" s="6"/>
    </row>
    <row r="63" spans="1:19" x14ac:dyDescent="0.3">
      <c r="P63" s="6"/>
      <c r="Q63" s="6"/>
    </row>
    <row r="64" spans="1:19" x14ac:dyDescent="0.3">
      <c r="P64" s="6"/>
      <c r="Q64" s="6"/>
    </row>
    <row r="65" spans="16:17" x14ac:dyDescent="0.3">
      <c r="P65" s="6"/>
      <c r="Q65" s="6"/>
    </row>
    <row r="66" spans="16:17" x14ac:dyDescent="0.3">
      <c r="P66" s="6"/>
      <c r="Q66" s="6"/>
    </row>
    <row r="67" spans="16:17" x14ac:dyDescent="0.3">
      <c r="P67" s="6"/>
      <c r="Q67" s="6"/>
    </row>
  </sheetData>
  <pageMargins left="0.7" right="0.7" top="0.75" bottom="0.75" header="0.3" footer="0.3"/>
  <pageSetup paperSize="9" scale="4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E4170-C45F-47E0-A0B4-6861152542E6}">
  <sheetPr>
    <tabColor rgb="FFFFC000"/>
  </sheetPr>
  <dimension ref="A1:W67"/>
  <sheetViews>
    <sheetView showGridLines="0" zoomScaleNormal="100" zoomScaleSheetLayoutView="40" workbookViewId="0">
      <selection activeCell="B1" sqref="B1:C1"/>
    </sheetView>
  </sheetViews>
  <sheetFormatPr defaultColWidth="11.44140625" defaultRowHeight="14.4" x14ac:dyDescent="0.3"/>
  <cols>
    <col min="1" max="2" width="48.5546875" style="6" customWidth="1"/>
    <col min="3" max="3" width="10.5546875" style="6" customWidth="1"/>
    <col min="4" max="4" width="19.33203125" style="6" customWidth="1"/>
    <col min="5" max="15" width="20.6640625" style="6" customWidth="1"/>
    <col min="16" max="17" width="20.6640625" style="4" customWidth="1"/>
    <col min="18" max="19" width="20.6640625" style="5" customWidth="1"/>
    <col min="20" max="21" width="20.6640625" style="6" customWidth="1"/>
    <col min="22" max="22" width="16.109375" style="6" customWidth="1"/>
    <col min="23" max="16384" width="11.44140625" style="6"/>
  </cols>
  <sheetData>
    <row r="1" spans="1:23" x14ac:dyDescent="0.3">
      <c r="A1" s="1" t="s">
        <v>0</v>
      </c>
      <c r="B1" s="1" t="s">
        <v>1</v>
      </c>
      <c r="C1" s="37">
        <v>45291</v>
      </c>
    </row>
    <row r="2" spans="1:23" x14ac:dyDescent="0.3">
      <c r="A2" s="7" t="s">
        <v>2</v>
      </c>
      <c r="B2" s="7" t="s">
        <v>3</v>
      </c>
      <c r="C2" s="8"/>
    </row>
    <row r="3" spans="1:23" x14ac:dyDescent="0.3">
      <c r="A3" s="9"/>
      <c r="B3" s="9"/>
      <c r="C3" s="8"/>
    </row>
    <row r="4" spans="1:23" x14ac:dyDescent="0.3">
      <c r="A4" s="7" t="s">
        <v>110</v>
      </c>
      <c r="B4" s="7" t="s">
        <v>111</v>
      </c>
      <c r="C4" s="27"/>
      <c r="P4" s="5"/>
      <c r="Q4" s="5"/>
      <c r="S4" s="6"/>
      <c r="W4" s="4"/>
    </row>
    <row r="5" spans="1:23" x14ac:dyDescent="0.3">
      <c r="A5" s="11" t="s">
        <v>199</v>
      </c>
      <c r="B5" s="11" t="s">
        <v>200</v>
      </c>
      <c r="C5" s="27"/>
      <c r="P5" s="5"/>
      <c r="Q5" s="5"/>
      <c r="S5" s="6"/>
      <c r="W5" s="4"/>
    </row>
    <row r="6" spans="1:23" ht="57.6" x14ac:dyDescent="0.3">
      <c r="C6" s="27"/>
      <c r="D6" s="12" t="str">
        <f>'S.05.01.01 NL'!D6</f>
        <v>Spolu poisťovne a pobočky poisťovní z iných členských štátov</v>
      </c>
      <c r="E6" s="12" t="str">
        <f>'S.05.01.01 NL'!E6</f>
        <v xml:space="preserve">Spolu poisťovne </v>
      </c>
      <c r="F6" s="12" t="str">
        <f>'S.05.01.01 NL'!F6</f>
        <v>Spolu pobočky poisťovní z iných členských štátov</v>
      </c>
      <c r="G6" s="12" t="str">
        <f>'S.05.01.01 NL'!G6</f>
        <v>Spolu členovia SLASPO 1)</v>
      </c>
      <c r="H6" s="12" t="str">
        <f>'S.05.01.01 NL'!H6</f>
        <v>Allianz - Slovenská poisťovňa, a. s.</v>
      </c>
      <c r="I6" s="12" t="str">
        <f>'S.05.01.01 NL'!I6</f>
        <v>BNP Paribas Cardif Poisťovňa, a. s.</v>
      </c>
      <c r="J6" s="12" t="str">
        <f>'S.05.01.01 NL'!J6</f>
        <v>ČSOB Poisťovňa, a. s.</v>
      </c>
      <c r="K6" s="12" t="str">
        <f>'S.05.01.01 NL'!K6</f>
        <v>Komunálna poisťovňa a. s., Vienna Insurance Group</v>
      </c>
      <c r="L6" s="12" t="str">
        <f>'S.05.01.01 NL'!L6</f>
        <v>KOOPERATIVA poisťovňa, a. s., Vienna Insurance Group</v>
      </c>
      <c r="M6" s="12" t="str">
        <f>'S.05.01.01 NL'!M6</f>
        <v>NN Životná poisťovňa, a. s.</v>
      </c>
      <c r="N6" s="12" t="str">
        <f>'S.05.01.01 NL'!N6</f>
        <v>Union poisťovňa, a. s.</v>
      </c>
      <c r="O6" s="12" t="str">
        <f>'S.05.01.01 NL'!O6</f>
        <v>Wüstenrot poisťovňa, a. s.</v>
      </c>
      <c r="P6" s="12" t="str">
        <f>'S.05.01.01 NL'!P6</f>
        <v>Colonnade Insurance S.A., pobočka poisťovne z iného členského štátu</v>
      </c>
      <c r="Q6" s="12" t="str">
        <f>'S.05.01.01 NL'!Q6</f>
        <v xml:space="preserve">Generali Poisťovňa, pobočka poisťovne z iného členského štátu </v>
      </c>
      <c r="R6" s="12" t="str">
        <f>'S.05.01.01 NL'!R6</f>
        <v>MetLife Europe d. a. c., pobočka poisťovne z iného členského štátu</v>
      </c>
      <c r="S6" s="12" t="str">
        <f>'S.05.01.01 NL'!S6</f>
        <v xml:space="preserve">UNIQA pojišťovna, a.s., pobočka poisťovne z iného členského štátu </v>
      </c>
      <c r="T6" s="12" t="str">
        <f>'S.05.01.01 NL'!T6</f>
        <v>YOUPLUS Životná poisťovňa, pobočka poisťovne z iného členského štátu</v>
      </c>
      <c r="U6" s="12" t="str">
        <f>'S.05.01.01 NL'!U6</f>
        <v xml:space="preserve">Slovenská kancelária poisťovateľov </v>
      </c>
    </row>
    <row r="7" spans="1:23" x14ac:dyDescent="0.3">
      <c r="C7" s="27"/>
      <c r="D7" s="32" t="s">
        <v>201</v>
      </c>
      <c r="E7" s="32" t="s">
        <v>201</v>
      </c>
      <c r="F7" s="32" t="s">
        <v>201</v>
      </c>
      <c r="G7" s="32" t="s">
        <v>201</v>
      </c>
      <c r="H7" s="32" t="s">
        <v>201</v>
      </c>
      <c r="I7" s="32" t="s">
        <v>201</v>
      </c>
      <c r="J7" s="32" t="s">
        <v>201</v>
      </c>
      <c r="K7" s="32" t="s">
        <v>201</v>
      </c>
      <c r="L7" s="32" t="s">
        <v>201</v>
      </c>
      <c r="M7" s="32" t="s">
        <v>201</v>
      </c>
      <c r="N7" s="32" t="s">
        <v>201</v>
      </c>
      <c r="O7" s="32" t="s">
        <v>201</v>
      </c>
      <c r="P7" s="32" t="s">
        <v>201</v>
      </c>
      <c r="Q7" s="32" t="s">
        <v>201</v>
      </c>
      <c r="R7" s="32" t="s">
        <v>201</v>
      </c>
      <c r="S7" s="32" t="s">
        <v>201</v>
      </c>
      <c r="T7" s="32" t="s">
        <v>201</v>
      </c>
      <c r="U7" s="32" t="s">
        <v>201</v>
      </c>
    </row>
    <row r="8" spans="1:23" x14ac:dyDescent="0.3">
      <c r="A8" s="18" t="s">
        <v>26</v>
      </c>
      <c r="B8" s="18" t="s">
        <v>27</v>
      </c>
      <c r="C8" s="19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</row>
    <row r="9" spans="1:23" x14ac:dyDescent="0.3">
      <c r="A9" s="21" t="s">
        <v>113</v>
      </c>
      <c r="B9" s="21" t="s">
        <v>114</v>
      </c>
      <c r="C9" s="19" t="s">
        <v>115</v>
      </c>
      <c r="D9" s="22">
        <v>374348111.15999997</v>
      </c>
      <c r="E9" s="22">
        <v>333865169.94</v>
      </c>
      <c r="F9" s="22">
        <v>40482941.219999999</v>
      </c>
      <c r="G9" s="22">
        <v>374348111.61875123</v>
      </c>
      <c r="H9" s="22">
        <v>50823095.840000004</v>
      </c>
      <c r="I9" s="22">
        <v>0</v>
      </c>
      <c r="J9" s="22">
        <v>6848972</v>
      </c>
      <c r="K9" s="22">
        <v>15417366.59</v>
      </c>
      <c r="L9" s="22">
        <v>247756558.31999999</v>
      </c>
      <c r="M9" s="22">
        <v>6975792.2000000002</v>
      </c>
      <c r="N9" s="22">
        <v>836441.45875124482</v>
      </c>
      <c r="O9" s="22">
        <v>5206943.99</v>
      </c>
      <c r="P9" s="22">
        <v>0</v>
      </c>
      <c r="Q9" s="22">
        <v>6669091.0800000001</v>
      </c>
      <c r="R9" s="22">
        <v>10128799</v>
      </c>
      <c r="S9" s="22">
        <v>23685051.140000001</v>
      </c>
      <c r="T9" s="22">
        <v>0</v>
      </c>
      <c r="U9" s="22">
        <v>0</v>
      </c>
    </row>
    <row r="10" spans="1:23" x14ac:dyDescent="0.3">
      <c r="A10" s="21" t="s">
        <v>37</v>
      </c>
      <c r="B10" s="21" t="s">
        <v>38</v>
      </c>
      <c r="C10" s="19" t="s">
        <v>116</v>
      </c>
      <c r="D10" s="22">
        <v>762959.54</v>
      </c>
      <c r="E10" s="22">
        <v>579181.13</v>
      </c>
      <c r="F10" s="22">
        <v>183778.41</v>
      </c>
      <c r="G10" s="22">
        <v>762959.24711187393</v>
      </c>
      <c r="H10" s="22">
        <v>0</v>
      </c>
      <c r="I10" s="22">
        <v>0</v>
      </c>
      <c r="J10" s="22">
        <v>0</v>
      </c>
      <c r="K10" s="22">
        <v>85885.15</v>
      </c>
      <c r="L10" s="22">
        <v>458990.14</v>
      </c>
      <c r="M10" s="22">
        <v>31432.959999999999</v>
      </c>
      <c r="N10" s="22">
        <v>1770.7071118739404</v>
      </c>
      <c r="O10" s="22">
        <v>1101.8800000000001</v>
      </c>
      <c r="P10" s="22">
        <v>0</v>
      </c>
      <c r="Q10" s="22">
        <v>0</v>
      </c>
      <c r="R10" s="22">
        <v>0</v>
      </c>
      <c r="S10" s="22">
        <v>183778.41</v>
      </c>
      <c r="T10" s="22">
        <v>0</v>
      </c>
      <c r="U10" s="22">
        <v>0</v>
      </c>
    </row>
    <row r="11" spans="1:23" x14ac:dyDescent="0.3">
      <c r="A11" s="21" t="s">
        <v>40</v>
      </c>
      <c r="B11" s="21" t="s">
        <v>41</v>
      </c>
      <c r="C11" s="19" t="s">
        <v>117</v>
      </c>
      <c r="D11" s="22">
        <v>373585152.62</v>
      </c>
      <c r="E11" s="22">
        <v>333285989.81</v>
      </c>
      <c r="F11" s="22">
        <v>40299162.810000002</v>
      </c>
      <c r="G11" s="22">
        <v>373585152.37163943</v>
      </c>
      <c r="H11" s="22">
        <v>50823095.840000004</v>
      </c>
      <c r="I11" s="22">
        <v>0</v>
      </c>
      <c r="J11" s="22">
        <v>6848972</v>
      </c>
      <c r="K11" s="22">
        <v>15331481.439999999</v>
      </c>
      <c r="L11" s="22">
        <v>247297568.18000001</v>
      </c>
      <c r="M11" s="22">
        <v>6944359.2400000002</v>
      </c>
      <c r="N11" s="22">
        <v>834670.75163937092</v>
      </c>
      <c r="O11" s="22">
        <v>5205842.1100000003</v>
      </c>
      <c r="P11" s="22">
        <v>0</v>
      </c>
      <c r="Q11" s="22">
        <v>6669091.0800000001</v>
      </c>
      <c r="R11" s="22">
        <v>10128799</v>
      </c>
      <c r="S11" s="22">
        <v>23501272.73</v>
      </c>
      <c r="T11" s="22">
        <v>0</v>
      </c>
      <c r="U11" s="22">
        <v>0</v>
      </c>
    </row>
    <row r="12" spans="1:23" x14ac:dyDescent="0.3">
      <c r="A12" s="18" t="s">
        <v>43</v>
      </c>
      <c r="B12" s="18" t="s">
        <v>44</v>
      </c>
      <c r="C12" s="19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</row>
    <row r="13" spans="1:23" x14ac:dyDescent="0.3">
      <c r="A13" s="21" t="s">
        <v>113</v>
      </c>
      <c r="B13" s="21" t="s">
        <v>114</v>
      </c>
      <c r="C13" s="19" t="s">
        <v>118</v>
      </c>
      <c r="D13" s="22">
        <v>375134545.46999997</v>
      </c>
      <c r="E13" s="22">
        <v>334572992.44999999</v>
      </c>
      <c r="F13" s="22">
        <v>40561553.020000003</v>
      </c>
      <c r="G13" s="22">
        <v>375134545.68875122</v>
      </c>
      <c r="H13" s="22">
        <v>50818539.770000003</v>
      </c>
      <c r="I13" s="22">
        <v>0</v>
      </c>
      <c r="J13" s="22">
        <v>6848972</v>
      </c>
      <c r="K13" s="22">
        <v>15500154.34</v>
      </c>
      <c r="L13" s="22">
        <v>248281429.52000001</v>
      </c>
      <c r="M13" s="22">
        <v>6975792.2000000002</v>
      </c>
      <c r="N13" s="22">
        <v>849835.2187512446</v>
      </c>
      <c r="O13" s="22">
        <v>5298269.62</v>
      </c>
      <c r="P13" s="22">
        <v>0</v>
      </c>
      <c r="Q13" s="22">
        <v>6669091.0800000001</v>
      </c>
      <c r="R13" s="22">
        <v>10128799</v>
      </c>
      <c r="S13" s="22">
        <v>23763662.940000001</v>
      </c>
      <c r="T13" s="22">
        <v>0</v>
      </c>
      <c r="U13" s="22">
        <v>0</v>
      </c>
    </row>
    <row r="14" spans="1:23" x14ac:dyDescent="0.3">
      <c r="A14" s="21" t="s">
        <v>37</v>
      </c>
      <c r="B14" s="21" t="s">
        <v>38</v>
      </c>
      <c r="C14" s="19" t="s">
        <v>119</v>
      </c>
      <c r="D14" s="22">
        <v>769618.56</v>
      </c>
      <c r="E14" s="22">
        <v>583685.9</v>
      </c>
      <c r="F14" s="22">
        <v>185932.66</v>
      </c>
      <c r="G14" s="22">
        <v>769618.57711187401</v>
      </c>
      <c r="H14" s="22">
        <v>0</v>
      </c>
      <c r="I14" s="22">
        <v>0</v>
      </c>
      <c r="J14" s="22">
        <v>0</v>
      </c>
      <c r="K14" s="22">
        <v>90288.92</v>
      </c>
      <c r="L14" s="22">
        <v>458990.14</v>
      </c>
      <c r="M14" s="22">
        <v>31432.959999999999</v>
      </c>
      <c r="N14" s="22">
        <v>1872.0171118739527</v>
      </c>
      <c r="O14" s="22">
        <v>1101.8800000000001</v>
      </c>
      <c r="P14" s="22">
        <v>0</v>
      </c>
      <c r="Q14" s="22">
        <v>0</v>
      </c>
      <c r="R14" s="22">
        <v>0</v>
      </c>
      <c r="S14" s="22">
        <v>185932.66</v>
      </c>
      <c r="T14" s="22">
        <v>0</v>
      </c>
      <c r="U14" s="22">
        <v>0</v>
      </c>
    </row>
    <row r="15" spans="1:23" x14ac:dyDescent="0.3">
      <c r="A15" s="21" t="s">
        <v>40</v>
      </c>
      <c r="B15" s="21" t="s">
        <v>41</v>
      </c>
      <c r="C15" s="19" t="s">
        <v>120</v>
      </c>
      <c r="D15" s="22">
        <v>374364926.91000003</v>
      </c>
      <c r="E15" s="22">
        <v>333989306.55000001</v>
      </c>
      <c r="F15" s="22">
        <v>40375620.359999999</v>
      </c>
      <c r="G15" s="22">
        <v>374364927.11163938</v>
      </c>
      <c r="H15" s="22">
        <v>50818539.770000003</v>
      </c>
      <c r="I15" s="22">
        <v>0</v>
      </c>
      <c r="J15" s="22">
        <v>6848972</v>
      </c>
      <c r="K15" s="22">
        <v>15409865.42</v>
      </c>
      <c r="L15" s="22">
        <v>247822439.38</v>
      </c>
      <c r="M15" s="22">
        <v>6944359.2400000002</v>
      </c>
      <c r="N15" s="22">
        <v>847963.20163937064</v>
      </c>
      <c r="O15" s="22">
        <v>5297167.74</v>
      </c>
      <c r="P15" s="22">
        <v>0</v>
      </c>
      <c r="Q15" s="22">
        <v>6669091.0800000001</v>
      </c>
      <c r="R15" s="22">
        <v>10128799</v>
      </c>
      <c r="S15" s="22">
        <v>23577730.280000001</v>
      </c>
      <c r="T15" s="22">
        <v>0</v>
      </c>
      <c r="U15" s="22">
        <v>0</v>
      </c>
    </row>
    <row r="16" spans="1:23" x14ac:dyDescent="0.3">
      <c r="A16" s="18" t="s">
        <v>50</v>
      </c>
      <c r="B16" s="18" t="s">
        <v>51</v>
      </c>
      <c r="C16" s="19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</row>
    <row r="17" spans="1:23" x14ac:dyDescent="0.3">
      <c r="A17" s="21" t="s">
        <v>113</v>
      </c>
      <c r="B17" s="21" t="s">
        <v>114</v>
      </c>
      <c r="C17" s="19" t="s">
        <v>121</v>
      </c>
      <c r="D17" s="22">
        <v>380027824.97999996</v>
      </c>
      <c r="E17" s="22">
        <v>336315886.02999997</v>
      </c>
      <c r="F17" s="22">
        <v>43711938.950000003</v>
      </c>
      <c r="G17" s="22">
        <v>380027824.85783207</v>
      </c>
      <c r="H17" s="22">
        <v>76628777.170000032</v>
      </c>
      <c r="I17" s="22">
        <v>0</v>
      </c>
      <c r="J17" s="22">
        <v>11005949</v>
      </c>
      <c r="K17" s="22">
        <v>24233261.34</v>
      </c>
      <c r="L17" s="22">
        <v>186257091.78999999</v>
      </c>
      <c r="M17" s="22">
        <v>27659281.239999998</v>
      </c>
      <c r="N17" s="22">
        <v>3819721.8778320728</v>
      </c>
      <c r="O17" s="22">
        <v>6711803.4900000002</v>
      </c>
      <c r="P17" s="22">
        <v>0</v>
      </c>
      <c r="Q17" s="22">
        <v>172427.2</v>
      </c>
      <c r="R17" s="22">
        <v>31639565</v>
      </c>
      <c r="S17" s="22">
        <v>11899946.75</v>
      </c>
      <c r="T17" s="22">
        <v>0</v>
      </c>
      <c r="U17" s="22">
        <v>0</v>
      </c>
    </row>
    <row r="18" spans="1:23" x14ac:dyDescent="0.3">
      <c r="A18" s="21" t="s">
        <v>37</v>
      </c>
      <c r="B18" s="21" t="s">
        <v>38</v>
      </c>
      <c r="C18" s="19" t="s">
        <v>122</v>
      </c>
      <c r="D18" s="22">
        <v>131743.47</v>
      </c>
      <c r="E18" s="22">
        <v>110615.54</v>
      </c>
      <c r="F18" s="22">
        <v>21127.93</v>
      </c>
      <c r="G18" s="22">
        <v>131743.43088442227</v>
      </c>
      <c r="H18" s="22">
        <v>0</v>
      </c>
      <c r="I18" s="22">
        <v>0</v>
      </c>
      <c r="J18" s="22">
        <v>0</v>
      </c>
      <c r="K18" s="22">
        <v>8524.69</v>
      </c>
      <c r="L18" s="22">
        <v>81108.28</v>
      </c>
      <c r="M18" s="22">
        <v>815.27</v>
      </c>
      <c r="N18" s="22">
        <v>17658.960884422264</v>
      </c>
      <c r="O18" s="22">
        <v>2508.3000000000002</v>
      </c>
      <c r="P18" s="22">
        <v>0</v>
      </c>
      <c r="Q18" s="22">
        <v>0</v>
      </c>
      <c r="R18" s="22">
        <v>0</v>
      </c>
      <c r="S18" s="22">
        <v>21127.93</v>
      </c>
      <c r="T18" s="22">
        <v>0</v>
      </c>
      <c r="U18" s="22">
        <v>0</v>
      </c>
    </row>
    <row r="19" spans="1:23" x14ac:dyDescent="0.3">
      <c r="A19" s="21" t="s">
        <v>40</v>
      </c>
      <c r="B19" s="21" t="s">
        <v>41</v>
      </c>
      <c r="C19" s="19" t="s">
        <v>123</v>
      </c>
      <c r="D19" s="22">
        <v>379896081.50999987</v>
      </c>
      <c r="E19" s="22">
        <v>336205270.48999989</v>
      </c>
      <c r="F19" s="22">
        <v>43690811.020000003</v>
      </c>
      <c r="G19" s="22">
        <v>379896081.42694771</v>
      </c>
      <c r="H19" s="22">
        <v>76628777.170000032</v>
      </c>
      <c r="I19" s="22">
        <v>0</v>
      </c>
      <c r="J19" s="22">
        <v>11005949</v>
      </c>
      <c r="K19" s="22">
        <v>24224736.649999999</v>
      </c>
      <c r="L19" s="22">
        <v>186175983.50999999</v>
      </c>
      <c r="M19" s="22">
        <v>27658465.969999999</v>
      </c>
      <c r="N19" s="22">
        <v>3802062.9169476507</v>
      </c>
      <c r="O19" s="22">
        <v>6709295.1900000004</v>
      </c>
      <c r="P19" s="22">
        <v>0</v>
      </c>
      <c r="Q19" s="22">
        <v>172427.2</v>
      </c>
      <c r="R19" s="22">
        <v>31639565</v>
      </c>
      <c r="S19" s="22">
        <v>11878818.82</v>
      </c>
      <c r="T19" s="22">
        <v>0</v>
      </c>
      <c r="U19" s="22">
        <v>0</v>
      </c>
    </row>
    <row r="20" spans="1:23" x14ac:dyDescent="0.3">
      <c r="A20" s="18" t="s">
        <v>57</v>
      </c>
      <c r="B20" s="23" t="s">
        <v>58</v>
      </c>
      <c r="C20" s="19" t="s">
        <v>124</v>
      </c>
      <c r="D20" s="22">
        <v>31038966.68</v>
      </c>
      <c r="E20" s="22">
        <v>22039947.719999999</v>
      </c>
      <c r="F20" s="22">
        <v>8999018.9600000009</v>
      </c>
      <c r="G20" s="22">
        <v>31038966.542887688</v>
      </c>
      <c r="H20" s="22">
        <v>1937315.1</v>
      </c>
      <c r="I20" s="22">
        <v>0</v>
      </c>
      <c r="J20" s="22">
        <v>1731333</v>
      </c>
      <c r="K20" s="22">
        <v>947125.2</v>
      </c>
      <c r="L20" s="22">
        <v>14462176.810000001</v>
      </c>
      <c r="M20" s="22">
        <v>828240.98</v>
      </c>
      <c r="N20" s="22">
        <v>158475.86288769002</v>
      </c>
      <c r="O20" s="22">
        <v>1975280.63</v>
      </c>
      <c r="P20" s="22">
        <v>0</v>
      </c>
      <c r="Q20" s="22">
        <v>284705.33</v>
      </c>
      <c r="R20" s="22">
        <v>3218855</v>
      </c>
      <c r="S20" s="22">
        <v>5495458.6299999999</v>
      </c>
      <c r="T20" s="22">
        <v>0</v>
      </c>
      <c r="U20" s="22">
        <v>0</v>
      </c>
    </row>
    <row r="21" spans="1:23" x14ac:dyDescent="0.3">
      <c r="A21" s="24" t="s">
        <v>60</v>
      </c>
      <c r="B21" s="24" t="s">
        <v>61</v>
      </c>
      <c r="C21" s="19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3" x14ac:dyDescent="0.3">
      <c r="A22" s="25" t="s">
        <v>113</v>
      </c>
      <c r="B22" s="25" t="s">
        <v>125</v>
      </c>
      <c r="C22" s="19" t="s">
        <v>126</v>
      </c>
      <c r="D22" s="20"/>
      <c r="E22" s="22">
        <v>11670009.380000001</v>
      </c>
      <c r="F22" s="20"/>
      <c r="G22" s="22">
        <v>11670009.361304926</v>
      </c>
      <c r="H22" s="22">
        <v>154673.35</v>
      </c>
      <c r="I22" s="22">
        <v>0</v>
      </c>
      <c r="J22" s="22">
        <v>568308</v>
      </c>
      <c r="K22" s="22">
        <v>758857</v>
      </c>
      <c r="L22" s="22">
        <v>8583364.5800000001</v>
      </c>
      <c r="M22" s="22">
        <v>19778.169999999998</v>
      </c>
      <c r="N22" s="22">
        <v>9819.9813049271979</v>
      </c>
      <c r="O22" s="22">
        <v>1575208.28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</row>
    <row r="23" spans="1:23" x14ac:dyDescent="0.3">
      <c r="A23" s="25" t="s">
        <v>37</v>
      </c>
      <c r="B23" s="25" t="s">
        <v>68</v>
      </c>
      <c r="C23" s="19" t="s">
        <v>127</v>
      </c>
      <c r="D23" s="20"/>
      <c r="E23" s="22">
        <v>0</v>
      </c>
      <c r="F23" s="20"/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33"/>
      <c r="W23" s="33"/>
    </row>
    <row r="24" spans="1:23" x14ac:dyDescent="0.3">
      <c r="A24" s="25" t="s">
        <v>40</v>
      </c>
      <c r="B24" s="25" t="s">
        <v>70</v>
      </c>
      <c r="C24" s="19" t="s">
        <v>128</v>
      </c>
      <c r="D24" s="20"/>
      <c r="E24" s="22">
        <v>11670009.380000001</v>
      </c>
      <c r="F24" s="20"/>
      <c r="G24" s="22">
        <v>11670009.361304926</v>
      </c>
      <c r="H24" s="22">
        <v>154673.35</v>
      </c>
      <c r="I24" s="22">
        <v>0</v>
      </c>
      <c r="J24" s="22">
        <v>568308</v>
      </c>
      <c r="K24" s="22">
        <v>758857</v>
      </c>
      <c r="L24" s="22">
        <v>8583364.5800000001</v>
      </c>
      <c r="M24" s="22">
        <v>19778.169999999998</v>
      </c>
      <c r="N24" s="22">
        <v>9819.9813049271979</v>
      </c>
      <c r="O24" s="22">
        <v>1575208.28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33"/>
      <c r="W24" s="33"/>
    </row>
    <row r="25" spans="1:23" x14ac:dyDescent="0.3">
      <c r="A25" s="24" t="s">
        <v>72</v>
      </c>
      <c r="B25" s="24" t="s">
        <v>73</v>
      </c>
      <c r="C25" s="19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33"/>
      <c r="W25" s="33"/>
    </row>
    <row r="26" spans="1:23" x14ac:dyDescent="0.3">
      <c r="A26" s="25" t="s">
        <v>113</v>
      </c>
      <c r="B26" s="25" t="s">
        <v>125</v>
      </c>
      <c r="C26" s="19" t="s">
        <v>129</v>
      </c>
      <c r="D26" s="20"/>
      <c r="E26" s="22">
        <v>84275.329999999958</v>
      </c>
      <c r="F26" s="20"/>
      <c r="G26" s="22">
        <v>84274.881370780291</v>
      </c>
      <c r="H26" s="22">
        <v>110365.4</v>
      </c>
      <c r="I26" s="22">
        <v>0</v>
      </c>
      <c r="J26" s="22">
        <v>205855</v>
      </c>
      <c r="K26" s="22">
        <v>48549.49</v>
      </c>
      <c r="L26" s="22">
        <v>-289973.96000000002</v>
      </c>
      <c r="M26" s="22">
        <v>4202.3999999999996</v>
      </c>
      <c r="N26" s="22">
        <v>5276.5513707803029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33"/>
      <c r="W26" s="33"/>
    </row>
    <row r="27" spans="1:23" x14ac:dyDescent="0.3">
      <c r="A27" s="25" t="s">
        <v>37</v>
      </c>
      <c r="B27" s="25" t="s">
        <v>68</v>
      </c>
      <c r="C27" s="19" t="s">
        <v>130</v>
      </c>
      <c r="D27" s="20"/>
      <c r="E27" s="22">
        <v>0</v>
      </c>
      <c r="F27" s="20"/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33"/>
      <c r="W27" s="33"/>
    </row>
    <row r="28" spans="1:23" x14ac:dyDescent="0.3">
      <c r="A28" s="25" t="s">
        <v>40</v>
      </c>
      <c r="B28" s="25" t="s">
        <v>70</v>
      </c>
      <c r="C28" s="19" t="s">
        <v>131</v>
      </c>
      <c r="D28" s="20"/>
      <c r="E28" s="22">
        <v>84275.329999999958</v>
      </c>
      <c r="F28" s="20"/>
      <c r="G28" s="22">
        <v>84274.881370780291</v>
      </c>
      <c r="H28" s="22">
        <v>110365.4</v>
      </c>
      <c r="I28" s="22">
        <v>0</v>
      </c>
      <c r="J28" s="22">
        <v>205855</v>
      </c>
      <c r="K28" s="22">
        <v>48549.49</v>
      </c>
      <c r="L28" s="22">
        <v>-289973.96000000002</v>
      </c>
      <c r="M28" s="22">
        <v>4202.3999999999996</v>
      </c>
      <c r="N28" s="22">
        <v>5276.5513707803029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33"/>
      <c r="W28" s="33"/>
    </row>
    <row r="29" spans="1:23" x14ac:dyDescent="0.3">
      <c r="A29" s="24" t="s">
        <v>79</v>
      </c>
      <c r="B29" s="24" t="s">
        <v>80</v>
      </c>
      <c r="C29" s="19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33"/>
      <c r="W29" s="33"/>
    </row>
    <row r="30" spans="1:23" x14ac:dyDescent="0.3">
      <c r="A30" s="25" t="s">
        <v>113</v>
      </c>
      <c r="B30" s="25" t="s">
        <v>125</v>
      </c>
      <c r="C30" s="19" t="s">
        <v>132</v>
      </c>
      <c r="D30" s="20"/>
      <c r="E30" s="22">
        <v>2867859.11</v>
      </c>
      <c r="F30" s="20"/>
      <c r="G30" s="22">
        <v>2867859.4213728392</v>
      </c>
      <c r="H30" s="22">
        <v>1520544.06</v>
      </c>
      <c r="I30" s="22">
        <v>0</v>
      </c>
      <c r="J30" s="22">
        <v>243163</v>
      </c>
      <c r="K30" s="22">
        <v>66936.27</v>
      </c>
      <c r="L30" s="22">
        <v>998301.36</v>
      </c>
      <c r="M30" s="22">
        <v>17453.419999999998</v>
      </c>
      <c r="N30" s="22">
        <v>21461.311372839609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33"/>
      <c r="W30" s="33"/>
    </row>
    <row r="31" spans="1:23" x14ac:dyDescent="0.3">
      <c r="A31" s="25" t="s">
        <v>37</v>
      </c>
      <c r="B31" s="25" t="s">
        <v>68</v>
      </c>
      <c r="C31" s="19" t="s">
        <v>133</v>
      </c>
      <c r="D31" s="20"/>
      <c r="E31" s="22">
        <v>0</v>
      </c>
      <c r="F31" s="20"/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33"/>
      <c r="W31" s="33"/>
    </row>
    <row r="32" spans="1:23" x14ac:dyDescent="0.3">
      <c r="A32" s="25" t="s">
        <v>40</v>
      </c>
      <c r="B32" s="25" t="s">
        <v>70</v>
      </c>
      <c r="C32" s="19" t="s">
        <v>134</v>
      </c>
      <c r="D32" s="20"/>
      <c r="E32" s="22">
        <v>2867859.11</v>
      </c>
      <c r="F32" s="20"/>
      <c r="G32" s="22">
        <v>2867859.4213728392</v>
      </c>
      <c r="H32" s="22">
        <v>1520544.06</v>
      </c>
      <c r="I32" s="22">
        <v>0</v>
      </c>
      <c r="J32" s="22">
        <v>243163</v>
      </c>
      <c r="K32" s="22">
        <v>66936.27</v>
      </c>
      <c r="L32" s="22">
        <v>998301.36</v>
      </c>
      <c r="M32" s="22">
        <v>17453.419999999998</v>
      </c>
      <c r="N32" s="22">
        <v>21461.311372839609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33"/>
      <c r="W32" s="33"/>
    </row>
    <row r="33" spans="1:23" x14ac:dyDescent="0.3">
      <c r="A33" s="24" t="s">
        <v>86</v>
      </c>
      <c r="B33" s="24" t="s">
        <v>87</v>
      </c>
      <c r="C33" s="19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33"/>
      <c r="W33" s="33"/>
    </row>
    <row r="34" spans="1:23" x14ac:dyDescent="0.3">
      <c r="A34" s="25" t="s">
        <v>113</v>
      </c>
      <c r="B34" s="25" t="s">
        <v>125</v>
      </c>
      <c r="C34" s="19" t="s">
        <v>135</v>
      </c>
      <c r="D34" s="20"/>
      <c r="E34" s="22">
        <v>5834265.5899999999</v>
      </c>
      <c r="F34" s="20"/>
      <c r="G34" s="22">
        <v>5834265.4479765641</v>
      </c>
      <c r="H34" s="22">
        <v>262097.69</v>
      </c>
      <c r="I34" s="22">
        <v>0</v>
      </c>
      <c r="J34" s="22">
        <v>0</v>
      </c>
      <c r="K34" s="22">
        <v>72782.44</v>
      </c>
      <c r="L34" s="22">
        <v>5170484.83</v>
      </c>
      <c r="M34" s="22">
        <v>277933.40999999997</v>
      </c>
      <c r="N34" s="22">
        <v>44501.857976564286</v>
      </c>
      <c r="O34" s="22">
        <v>6465.22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  <c r="V34" s="33"/>
      <c r="W34" s="33"/>
    </row>
    <row r="35" spans="1:23" x14ac:dyDescent="0.3">
      <c r="A35" s="25" t="s">
        <v>37</v>
      </c>
      <c r="B35" s="25" t="s">
        <v>68</v>
      </c>
      <c r="C35" s="19" t="s">
        <v>136</v>
      </c>
      <c r="D35" s="20"/>
      <c r="E35" s="22">
        <v>776.94</v>
      </c>
      <c r="F35" s="20"/>
      <c r="G35" s="22">
        <v>776.46817687533462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581.52817687533457</v>
      </c>
      <c r="O35" s="22">
        <v>194.94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33"/>
      <c r="W35" s="33"/>
    </row>
    <row r="36" spans="1:23" x14ac:dyDescent="0.3">
      <c r="A36" s="25" t="s">
        <v>40</v>
      </c>
      <c r="B36" s="25" t="s">
        <v>70</v>
      </c>
      <c r="C36" s="19" t="s">
        <v>137</v>
      </c>
      <c r="D36" s="20"/>
      <c r="E36" s="22">
        <v>5833488.6500000004</v>
      </c>
      <c r="F36" s="20"/>
      <c r="G36" s="22">
        <v>5833488.9797996897</v>
      </c>
      <c r="H36" s="22">
        <v>262097.69</v>
      </c>
      <c r="I36" s="22">
        <v>0</v>
      </c>
      <c r="J36" s="22">
        <v>0</v>
      </c>
      <c r="K36" s="22">
        <v>72782.44</v>
      </c>
      <c r="L36" s="22">
        <v>5170484.83</v>
      </c>
      <c r="M36" s="22">
        <v>277933.40999999997</v>
      </c>
      <c r="N36" s="22">
        <v>43920.329799688952</v>
      </c>
      <c r="O36" s="22">
        <v>6270.28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33"/>
      <c r="W36" s="33"/>
    </row>
    <row r="37" spans="1:23" x14ac:dyDescent="0.3">
      <c r="A37" s="24" t="s">
        <v>93</v>
      </c>
      <c r="B37" s="24" t="s">
        <v>94</v>
      </c>
      <c r="C37" s="19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33"/>
      <c r="W37" s="33"/>
    </row>
    <row r="38" spans="1:23" x14ac:dyDescent="0.3">
      <c r="A38" s="25" t="s">
        <v>113</v>
      </c>
      <c r="B38" s="25" t="s">
        <v>125</v>
      </c>
      <c r="C38" s="19" t="s">
        <v>138</v>
      </c>
      <c r="D38" s="20"/>
      <c r="E38" s="22">
        <v>1584316.25</v>
      </c>
      <c r="F38" s="20"/>
      <c r="G38" s="22">
        <v>1584315.9390394539</v>
      </c>
      <c r="H38" s="22">
        <v>-110365.4</v>
      </c>
      <c r="I38" s="22">
        <v>0</v>
      </c>
      <c r="J38" s="22">
        <v>714008</v>
      </c>
      <c r="K38" s="22">
        <v>0</v>
      </c>
      <c r="L38" s="22">
        <v>0</v>
      </c>
      <c r="M38" s="22">
        <v>508873.58</v>
      </c>
      <c r="N38" s="22">
        <v>77997.689039453951</v>
      </c>
      <c r="O38" s="22">
        <v>393802.07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33"/>
      <c r="W38" s="33"/>
    </row>
    <row r="39" spans="1:23" x14ac:dyDescent="0.3">
      <c r="A39" s="25" t="s">
        <v>37</v>
      </c>
      <c r="B39" s="25" t="s">
        <v>68</v>
      </c>
      <c r="C39" s="19" t="s">
        <v>139</v>
      </c>
      <c r="D39" s="20"/>
      <c r="E39" s="22">
        <v>0</v>
      </c>
      <c r="F39" s="20"/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33"/>
      <c r="W39" s="33"/>
    </row>
    <row r="40" spans="1:23" x14ac:dyDescent="0.3">
      <c r="A40" s="25" t="s">
        <v>40</v>
      </c>
      <c r="B40" s="25" t="s">
        <v>70</v>
      </c>
      <c r="C40" s="19" t="s">
        <v>140</v>
      </c>
      <c r="D40" s="20"/>
      <c r="E40" s="22">
        <v>1584316.25</v>
      </c>
      <c r="F40" s="20"/>
      <c r="G40" s="22">
        <v>1584315.9390394539</v>
      </c>
      <c r="H40" s="22">
        <v>-110365.4</v>
      </c>
      <c r="I40" s="22">
        <v>0</v>
      </c>
      <c r="J40" s="22">
        <v>714008</v>
      </c>
      <c r="K40" s="22">
        <v>0</v>
      </c>
      <c r="L40" s="22">
        <v>0</v>
      </c>
      <c r="M40" s="22">
        <v>508873.58</v>
      </c>
      <c r="N40" s="22">
        <v>77997.689039453951</v>
      </c>
      <c r="O40" s="22">
        <v>393802.07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33"/>
      <c r="W40" s="33"/>
    </row>
    <row r="41" spans="1:23" x14ac:dyDescent="0.3">
      <c r="A41" s="18" t="s">
        <v>100</v>
      </c>
      <c r="B41" s="18" t="s">
        <v>101</v>
      </c>
      <c r="C41" s="19" t="s">
        <v>141</v>
      </c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33"/>
      <c r="W41" s="33"/>
    </row>
    <row r="42" spans="1:23" x14ac:dyDescent="0.3">
      <c r="A42" s="18" t="s">
        <v>103</v>
      </c>
      <c r="B42" s="18" t="s">
        <v>104</v>
      </c>
      <c r="C42" s="19" t="s">
        <v>142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33"/>
      <c r="W42" s="33"/>
    </row>
    <row r="43" spans="1:23" x14ac:dyDescent="0.3">
      <c r="A43" s="18" t="s">
        <v>143</v>
      </c>
      <c r="B43" s="18" t="s">
        <v>144</v>
      </c>
      <c r="C43" s="19" t="s">
        <v>145</v>
      </c>
      <c r="D43" s="22">
        <v>184955852.04999998</v>
      </c>
      <c r="E43" s="22">
        <v>176975849.81999999</v>
      </c>
      <c r="F43" s="22">
        <v>7980002.2300000004</v>
      </c>
      <c r="G43" s="22">
        <v>184955852.02963069</v>
      </c>
      <c r="H43" s="22">
        <v>28087642.710000001</v>
      </c>
      <c r="I43" s="22">
        <v>0</v>
      </c>
      <c r="J43" s="22">
        <v>5461994.9996307027</v>
      </c>
      <c r="K43" s="22">
        <v>17844180.629999999</v>
      </c>
      <c r="L43" s="22">
        <v>118509676.76000001</v>
      </c>
      <c r="M43" s="22">
        <v>3999164</v>
      </c>
      <c r="N43" s="22">
        <v>799703.98</v>
      </c>
      <c r="O43" s="22">
        <v>2273486.7200000002</v>
      </c>
      <c r="P43" s="22">
        <v>0</v>
      </c>
      <c r="Q43" s="22">
        <v>2517477.31</v>
      </c>
      <c r="R43" s="22">
        <v>0</v>
      </c>
      <c r="S43" s="22">
        <v>5462524.9199999999</v>
      </c>
      <c r="T43" s="22">
        <v>0</v>
      </c>
      <c r="U43" s="22">
        <v>0</v>
      </c>
      <c r="V43" s="33"/>
      <c r="W43" s="33"/>
    </row>
    <row r="44" spans="1:23" x14ac:dyDescent="0.3">
      <c r="A44" s="34"/>
      <c r="B44" s="34"/>
      <c r="C44" s="35"/>
      <c r="D44" s="35"/>
      <c r="E44" s="36"/>
      <c r="F44" s="36"/>
      <c r="H44" s="5"/>
      <c r="I44" s="5"/>
      <c r="S44" s="6"/>
      <c r="U44" s="33"/>
      <c r="V44" s="33"/>
      <c r="W44" s="33"/>
    </row>
    <row r="45" spans="1:23" x14ac:dyDescent="0.3">
      <c r="A45" s="28" t="s">
        <v>106</v>
      </c>
      <c r="B45" s="28"/>
      <c r="C45" s="35"/>
      <c r="D45" s="35"/>
      <c r="E45" s="36"/>
      <c r="F45" s="36"/>
      <c r="H45" s="5"/>
      <c r="I45" s="5"/>
      <c r="S45" s="6"/>
      <c r="U45" s="33"/>
      <c r="V45" s="33"/>
      <c r="W45" s="33"/>
    </row>
    <row r="46" spans="1:23" x14ac:dyDescent="0.3">
      <c r="A46" s="29" t="s">
        <v>107</v>
      </c>
      <c r="B46" s="29"/>
      <c r="C46" s="27"/>
      <c r="D46" s="27"/>
      <c r="I46" s="5"/>
      <c r="P46" s="6"/>
      <c r="Q46" s="6"/>
      <c r="R46" s="6"/>
      <c r="S46" s="6"/>
    </row>
    <row r="47" spans="1:23" x14ac:dyDescent="0.3">
      <c r="A47" s="28" t="s">
        <v>202</v>
      </c>
      <c r="B47" s="28"/>
      <c r="C47" s="27"/>
      <c r="D47" s="27"/>
      <c r="J47" s="5"/>
      <c r="P47" s="6"/>
      <c r="Q47" s="6"/>
      <c r="R47" s="6"/>
      <c r="S47" s="4"/>
    </row>
    <row r="48" spans="1:23" x14ac:dyDescent="0.3">
      <c r="I48" s="5"/>
      <c r="J48" s="5"/>
      <c r="P48" s="6"/>
      <c r="Q48" s="6"/>
      <c r="R48" s="6"/>
      <c r="S48" s="4"/>
    </row>
    <row r="49" spans="1:19" x14ac:dyDescent="0.3">
      <c r="A49" s="31" t="s">
        <v>109</v>
      </c>
      <c r="P49" s="6"/>
      <c r="Q49" s="6"/>
      <c r="R49" s="6"/>
      <c r="S49" s="6"/>
    </row>
    <row r="50" spans="1:19" x14ac:dyDescent="0.3">
      <c r="A50" s="6" t="s">
        <v>226</v>
      </c>
      <c r="E50" s="5"/>
      <c r="F50" s="5"/>
      <c r="G50" s="5"/>
      <c r="P50" s="6"/>
      <c r="Q50" s="6"/>
      <c r="R50" s="6"/>
      <c r="S50" s="6"/>
    </row>
    <row r="51" spans="1:19" x14ac:dyDescent="0.3">
      <c r="E51" s="5"/>
      <c r="F51" s="5"/>
      <c r="G51" s="5"/>
      <c r="P51" s="6"/>
      <c r="Q51" s="6"/>
      <c r="R51" s="6"/>
      <c r="S51" s="6"/>
    </row>
    <row r="52" spans="1:19" x14ac:dyDescent="0.3">
      <c r="E52" s="5"/>
      <c r="F52" s="5"/>
      <c r="G52" s="5"/>
      <c r="P52" s="6"/>
      <c r="Q52" s="6"/>
      <c r="R52" s="6"/>
      <c r="S52" s="6"/>
    </row>
    <row r="53" spans="1:19" x14ac:dyDescent="0.3">
      <c r="E53" s="5"/>
      <c r="F53" s="5"/>
      <c r="G53" s="5"/>
      <c r="P53" s="6"/>
      <c r="Q53" s="6"/>
      <c r="R53" s="6"/>
      <c r="S53" s="6"/>
    </row>
    <row r="54" spans="1:19" x14ac:dyDescent="0.3">
      <c r="G54" s="5"/>
      <c r="H54" s="5"/>
      <c r="P54" s="6"/>
      <c r="Q54" s="6"/>
      <c r="R54" s="6"/>
      <c r="S54" s="6"/>
    </row>
    <row r="55" spans="1:19" x14ac:dyDescent="0.3">
      <c r="G55" s="5"/>
      <c r="H55" s="5"/>
      <c r="P55" s="6"/>
      <c r="Q55" s="6"/>
      <c r="R55" s="6"/>
      <c r="S55" s="6"/>
    </row>
    <row r="56" spans="1:19" x14ac:dyDescent="0.3">
      <c r="G56" s="5"/>
      <c r="H56" s="5"/>
      <c r="P56" s="6"/>
      <c r="Q56" s="6"/>
      <c r="R56" s="6"/>
      <c r="S56" s="6"/>
    </row>
    <row r="57" spans="1:19" x14ac:dyDescent="0.3">
      <c r="P57" s="5"/>
      <c r="Q57" s="5"/>
      <c r="S57" s="6"/>
    </row>
    <row r="58" spans="1:19" x14ac:dyDescent="0.3">
      <c r="P58" s="5"/>
      <c r="Q58" s="5"/>
      <c r="S58" s="6"/>
    </row>
    <row r="59" spans="1:19" x14ac:dyDescent="0.3">
      <c r="P59" s="5"/>
      <c r="Q59" s="5"/>
      <c r="S59" s="6"/>
    </row>
    <row r="60" spans="1:19" x14ac:dyDescent="0.3">
      <c r="P60" s="6"/>
      <c r="Q60" s="6"/>
    </row>
    <row r="61" spans="1:19" x14ac:dyDescent="0.3">
      <c r="P61" s="6"/>
      <c r="Q61" s="6"/>
    </row>
    <row r="62" spans="1:19" x14ac:dyDescent="0.3">
      <c r="P62" s="6"/>
      <c r="Q62" s="6"/>
    </row>
    <row r="63" spans="1:19" x14ac:dyDescent="0.3">
      <c r="P63" s="6"/>
      <c r="Q63" s="6"/>
    </row>
    <row r="64" spans="1:19" x14ac:dyDescent="0.3">
      <c r="P64" s="6"/>
      <c r="Q64" s="6"/>
    </row>
    <row r="65" spans="16:17" x14ac:dyDescent="0.3">
      <c r="P65" s="6"/>
      <c r="Q65" s="6"/>
    </row>
    <row r="66" spans="16:17" x14ac:dyDescent="0.3">
      <c r="P66" s="6"/>
      <c r="Q66" s="6"/>
    </row>
    <row r="67" spans="16:17" x14ac:dyDescent="0.3">
      <c r="P67" s="6"/>
      <c r="Q67" s="6"/>
    </row>
  </sheetData>
  <pageMargins left="0.7" right="0.7" top="0.75" bottom="0.75" header="0.3" footer="0.3"/>
  <pageSetup paperSize="9" scale="4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D5FC3-D730-49EF-8E71-F8AB08158682}">
  <sheetPr>
    <tabColor rgb="FFFFC000"/>
  </sheetPr>
  <dimension ref="A1:W67"/>
  <sheetViews>
    <sheetView showGridLines="0" zoomScaleNormal="100" zoomScaleSheetLayoutView="40" workbookViewId="0">
      <selection activeCell="B1" sqref="B1:C1"/>
    </sheetView>
  </sheetViews>
  <sheetFormatPr defaultColWidth="11.44140625" defaultRowHeight="14.4" x14ac:dyDescent="0.3"/>
  <cols>
    <col min="1" max="2" width="48.5546875" style="6" customWidth="1"/>
    <col min="3" max="3" width="10.6640625" style="6" customWidth="1"/>
    <col min="4" max="4" width="19.109375" style="6" customWidth="1"/>
    <col min="5" max="15" width="20.6640625" style="6" customWidth="1"/>
    <col min="16" max="17" width="20.6640625" style="4" customWidth="1"/>
    <col min="18" max="19" width="20.6640625" style="5" customWidth="1"/>
    <col min="20" max="21" width="20.6640625" style="6" customWidth="1"/>
    <col min="22" max="22" width="16.109375" style="6" customWidth="1"/>
    <col min="23" max="16384" width="11.44140625" style="6"/>
  </cols>
  <sheetData>
    <row r="1" spans="1:23" x14ac:dyDescent="0.3">
      <c r="A1" s="1" t="s">
        <v>0</v>
      </c>
      <c r="B1" s="1" t="s">
        <v>1</v>
      </c>
      <c r="C1" s="37">
        <v>45291</v>
      </c>
    </row>
    <row r="2" spans="1:23" x14ac:dyDescent="0.3">
      <c r="A2" s="7" t="s">
        <v>2</v>
      </c>
      <c r="B2" s="7" t="s">
        <v>3</v>
      </c>
      <c r="C2" s="8"/>
    </row>
    <row r="3" spans="1:23" x14ac:dyDescent="0.3">
      <c r="A3" s="9"/>
      <c r="B3" s="9"/>
      <c r="C3" s="8"/>
    </row>
    <row r="4" spans="1:23" x14ac:dyDescent="0.3">
      <c r="A4" s="7" t="s">
        <v>110</v>
      </c>
      <c r="B4" s="7" t="s">
        <v>111</v>
      </c>
      <c r="C4" s="27"/>
      <c r="P4" s="5"/>
      <c r="Q4" s="5"/>
      <c r="S4" s="6"/>
      <c r="W4" s="4"/>
    </row>
    <row r="5" spans="1:23" x14ac:dyDescent="0.3">
      <c r="A5" s="11" t="s">
        <v>203</v>
      </c>
      <c r="B5" s="11" t="s">
        <v>204</v>
      </c>
      <c r="C5" s="27"/>
      <c r="P5" s="5"/>
      <c r="Q5" s="5"/>
      <c r="S5" s="6"/>
      <c r="W5" s="4"/>
    </row>
    <row r="6" spans="1:23" ht="57.6" x14ac:dyDescent="0.3">
      <c r="C6" s="27"/>
      <c r="D6" s="12" t="str">
        <f>'S.05.01.01 NL'!D6</f>
        <v>Spolu poisťovne a pobočky poisťovní z iných členských štátov</v>
      </c>
      <c r="E6" s="12" t="str">
        <f>'S.05.01.01 NL'!E6</f>
        <v xml:space="preserve">Spolu poisťovne </v>
      </c>
      <c r="F6" s="12" t="str">
        <f>'S.05.01.01 NL'!F6</f>
        <v>Spolu pobočky poisťovní z iných členských štátov</v>
      </c>
      <c r="G6" s="12" t="str">
        <f>'S.05.01.01 NL'!G6</f>
        <v>Spolu členovia SLASPO 1)</v>
      </c>
      <c r="H6" s="12" t="str">
        <f>'S.05.01.01 NL'!H6</f>
        <v>Allianz - Slovenská poisťovňa, a. s.</v>
      </c>
      <c r="I6" s="12" t="str">
        <f>'S.05.01.01 NL'!I6</f>
        <v>BNP Paribas Cardif Poisťovňa, a. s.</v>
      </c>
      <c r="J6" s="12" t="str">
        <f>'S.05.01.01 NL'!J6</f>
        <v>ČSOB Poisťovňa, a. s.</v>
      </c>
      <c r="K6" s="12" t="str">
        <f>'S.05.01.01 NL'!K6</f>
        <v>Komunálna poisťovňa a. s., Vienna Insurance Group</v>
      </c>
      <c r="L6" s="12" t="str">
        <f>'S.05.01.01 NL'!L6</f>
        <v>KOOPERATIVA poisťovňa, a. s., Vienna Insurance Group</v>
      </c>
      <c r="M6" s="12" t="str">
        <f>'S.05.01.01 NL'!M6</f>
        <v>NN Životná poisťovňa, a. s.</v>
      </c>
      <c r="N6" s="12" t="str">
        <f>'S.05.01.01 NL'!N6</f>
        <v>Union poisťovňa, a. s.</v>
      </c>
      <c r="O6" s="12" t="str">
        <f>'S.05.01.01 NL'!O6</f>
        <v>Wüstenrot poisťovňa, a. s.</v>
      </c>
      <c r="P6" s="12" t="str">
        <f>'S.05.01.01 NL'!P6</f>
        <v>Colonnade Insurance S.A., pobočka poisťovne z iného členského štátu</v>
      </c>
      <c r="Q6" s="12" t="str">
        <f>'S.05.01.01 NL'!Q6</f>
        <v xml:space="preserve">Generali Poisťovňa, pobočka poisťovne z iného členského štátu </v>
      </c>
      <c r="R6" s="12" t="str">
        <f>'S.05.01.01 NL'!R6</f>
        <v>MetLife Europe d. a. c., pobočka poisťovne z iného členského štátu</v>
      </c>
      <c r="S6" s="12" t="str">
        <f>'S.05.01.01 NL'!S6</f>
        <v xml:space="preserve">UNIQA pojišťovna, a.s., pobočka poisťovne z iného členského štátu </v>
      </c>
      <c r="T6" s="12" t="str">
        <f>'S.05.01.01 NL'!T6</f>
        <v>YOUPLUS Životná poisťovňa, pobočka poisťovne z iného členského štátu</v>
      </c>
      <c r="U6" s="12" t="str">
        <f>'S.05.01.01 NL'!U6</f>
        <v xml:space="preserve">Slovenská kancelária poisťovateľov </v>
      </c>
    </row>
    <row r="7" spans="1:23" x14ac:dyDescent="0.3">
      <c r="C7" s="27"/>
      <c r="D7" s="32" t="s">
        <v>205</v>
      </c>
      <c r="E7" s="32" t="s">
        <v>205</v>
      </c>
      <c r="F7" s="32" t="s">
        <v>205</v>
      </c>
      <c r="G7" s="32" t="s">
        <v>205</v>
      </c>
      <c r="H7" s="32" t="s">
        <v>205</v>
      </c>
      <c r="I7" s="32" t="s">
        <v>205</v>
      </c>
      <c r="J7" s="32" t="s">
        <v>205</v>
      </c>
      <c r="K7" s="32" t="s">
        <v>205</v>
      </c>
      <c r="L7" s="32" t="s">
        <v>205</v>
      </c>
      <c r="M7" s="32" t="s">
        <v>205</v>
      </c>
      <c r="N7" s="32" t="s">
        <v>205</v>
      </c>
      <c r="O7" s="32" t="s">
        <v>205</v>
      </c>
      <c r="P7" s="32" t="s">
        <v>205</v>
      </c>
      <c r="Q7" s="32" t="s">
        <v>205</v>
      </c>
      <c r="R7" s="32" t="s">
        <v>205</v>
      </c>
      <c r="S7" s="32" t="s">
        <v>205</v>
      </c>
      <c r="T7" s="32" t="s">
        <v>205</v>
      </c>
      <c r="U7" s="32" t="s">
        <v>205</v>
      </c>
    </row>
    <row r="8" spans="1:23" x14ac:dyDescent="0.3">
      <c r="A8" s="18" t="s">
        <v>26</v>
      </c>
      <c r="B8" s="18" t="s">
        <v>27</v>
      </c>
      <c r="C8" s="19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</row>
    <row r="9" spans="1:23" x14ac:dyDescent="0.3">
      <c r="A9" s="21" t="s">
        <v>113</v>
      </c>
      <c r="B9" s="21" t="s">
        <v>114</v>
      </c>
      <c r="C9" s="19" t="s">
        <v>115</v>
      </c>
      <c r="D9" s="22">
        <v>247669724.65000004</v>
      </c>
      <c r="E9" s="22">
        <v>168096092.86000001</v>
      </c>
      <c r="F9" s="22">
        <v>79573631.790000007</v>
      </c>
      <c r="G9" s="22">
        <v>247669724.94999999</v>
      </c>
      <c r="H9" s="22">
        <v>79655703.059999973</v>
      </c>
      <c r="I9" s="22">
        <v>0</v>
      </c>
      <c r="J9" s="22">
        <v>10190402</v>
      </c>
      <c r="K9" s="22">
        <v>5336951.72</v>
      </c>
      <c r="L9" s="22">
        <v>15820539.970000001</v>
      </c>
      <c r="M9" s="22">
        <v>46615784.82</v>
      </c>
      <c r="N9" s="22">
        <v>1827443.3000000003</v>
      </c>
      <c r="O9" s="22">
        <v>8649268.2899999991</v>
      </c>
      <c r="P9" s="22">
        <v>0</v>
      </c>
      <c r="Q9" s="22">
        <v>19879892.359999999</v>
      </c>
      <c r="R9" s="22">
        <v>28597914</v>
      </c>
      <c r="S9" s="22">
        <v>31095825.43</v>
      </c>
      <c r="T9" s="22">
        <v>0</v>
      </c>
      <c r="U9" s="22">
        <v>0</v>
      </c>
    </row>
    <row r="10" spans="1:23" x14ac:dyDescent="0.3">
      <c r="A10" s="21" t="s">
        <v>37</v>
      </c>
      <c r="B10" s="21" t="s">
        <v>38</v>
      </c>
      <c r="C10" s="19" t="s">
        <v>116</v>
      </c>
      <c r="D10" s="22">
        <v>400975.94</v>
      </c>
      <c r="E10" s="22">
        <v>157372.18</v>
      </c>
      <c r="F10" s="22">
        <v>243603.76</v>
      </c>
      <c r="G10" s="22">
        <v>400975.99894491071</v>
      </c>
      <c r="H10" s="22">
        <v>0</v>
      </c>
      <c r="I10" s="22">
        <v>0</v>
      </c>
      <c r="J10" s="22">
        <v>0</v>
      </c>
      <c r="K10" s="22">
        <v>0</v>
      </c>
      <c r="L10" s="22">
        <v>27732</v>
      </c>
      <c r="M10" s="22">
        <v>75703.070000000007</v>
      </c>
      <c r="N10" s="22">
        <v>7992.0589449107065</v>
      </c>
      <c r="O10" s="22">
        <v>45945.11</v>
      </c>
      <c r="P10" s="22">
        <v>0</v>
      </c>
      <c r="Q10" s="22">
        <v>0</v>
      </c>
      <c r="R10" s="22">
        <v>211122</v>
      </c>
      <c r="S10" s="22">
        <v>32481.759999999998</v>
      </c>
      <c r="T10" s="22">
        <v>0</v>
      </c>
      <c r="U10" s="22">
        <v>0</v>
      </c>
    </row>
    <row r="11" spans="1:23" x14ac:dyDescent="0.3">
      <c r="A11" s="21" t="s">
        <v>40</v>
      </c>
      <c r="B11" s="21" t="s">
        <v>41</v>
      </c>
      <c r="C11" s="19" t="s">
        <v>117</v>
      </c>
      <c r="D11" s="22">
        <v>247268748.71000001</v>
      </c>
      <c r="E11" s="22">
        <v>167938720.68000001</v>
      </c>
      <c r="F11" s="22">
        <v>79330028.030000001</v>
      </c>
      <c r="G11" s="22">
        <v>247268748.95105511</v>
      </c>
      <c r="H11" s="22">
        <v>79655703.059999973</v>
      </c>
      <c r="I11" s="22">
        <v>0</v>
      </c>
      <c r="J11" s="22">
        <v>10190402</v>
      </c>
      <c r="K11" s="22">
        <v>5336951.72</v>
      </c>
      <c r="L11" s="22">
        <v>15792807.970000001</v>
      </c>
      <c r="M11" s="22">
        <v>46540081.75</v>
      </c>
      <c r="N11" s="22">
        <v>1819451.2410550895</v>
      </c>
      <c r="O11" s="22">
        <v>8603323.1799999997</v>
      </c>
      <c r="P11" s="22">
        <v>0</v>
      </c>
      <c r="Q11" s="22">
        <v>19879892.359999999</v>
      </c>
      <c r="R11" s="22">
        <v>28386792</v>
      </c>
      <c r="S11" s="22">
        <v>31063343.670000002</v>
      </c>
      <c r="T11" s="22">
        <v>0</v>
      </c>
      <c r="U11" s="22">
        <v>0</v>
      </c>
    </row>
    <row r="12" spans="1:23" x14ac:dyDescent="0.3">
      <c r="A12" s="18" t="s">
        <v>43</v>
      </c>
      <c r="B12" s="18" t="s">
        <v>44</v>
      </c>
      <c r="C12" s="19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</row>
    <row r="13" spans="1:23" x14ac:dyDescent="0.3">
      <c r="A13" s="21" t="s">
        <v>113</v>
      </c>
      <c r="B13" s="21" t="s">
        <v>114</v>
      </c>
      <c r="C13" s="19" t="s">
        <v>118</v>
      </c>
      <c r="D13" s="22">
        <v>248558990.42000002</v>
      </c>
      <c r="E13" s="22">
        <v>168279135.52000001</v>
      </c>
      <c r="F13" s="22">
        <v>80279854.900000006</v>
      </c>
      <c r="G13" s="22">
        <v>248558990.71999997</v>
      </c>
      <c r="H13" s="22">
        <v>79530362.119999975</v>
      </c>
      <c r="I13" s="22">
        <v>0</v>
      </c>
      <c r="J13" s="22">
        <v>10190402</v>
      </c>
      <c r="K13" s="22">
        <v>5336913.8</v>
      </c>
      <c r="L13" s="22">
        <v>15820539.970000001</v>
      </c>
      <c r="M13" s="22">
        <v>46615784.82</v>
      </c>
      <c r="N13" s="22">
        <v>1827443.3</v>
      </c>
      <c r="O13" s="22">
        <v>8957689.8100000005</v>
      </c>
      <c r="P13" s="22">
        <v>0</v>
      </c>
      <c r="Q13" s="22">
        <v>20567582.949999999</v>
      </c>
      <c r="R13" s="22">
        <v>28597914</v>
      </c>
      <c r="S13" s="22">
        <v>31114357.949999999</v>
      </c>
      <c r="T13" s="22">
        <v>0</v>
      </c>
      <c r="U13" s="22">
        <v>0</v>
      </c>
    </row>
    <row r="14" spans="1:23" x14ac:dyDescent="0.3">
      <c r="A14" s="21" t="s">
        <v>37</v>
      </c>
      <c r="B14" s="21" t="s">
        <v>38</v>
      </c>
      <c r="C14" s="19" t="s">
        <v>119</v>
      </c>
      <c r="D14" s="22">
        <v>400975.94</v>
      </c>
      <c r="E14" s="22">
        <v>157372.18</v>
      </c>
      <c r="F14" s="22">
        <v>243603.76</v>
      </c>
      <c r="G14" s="22">
        <v>400975.99894491071</v>
      </c>
      <c r="H14" s="22">
        <v>0</v>
      </c>
      <c r="I14" s="22">
        <v>0</v>
      </c>
      <c r="J14" s="22">
        <v>0</v>
      </c>
      <c r="K14" s="22">
        <v>0</v>
      </c>
      <c r="L14" s="22">
        <v>27732</v>
      </c>
      <c r="M14" s="22">
        <v>75703.070000000007</v>
      </c>
      <c r="N14" s="22">
        <v>7992.0589449107065</v>
      </c>
      <c r="O14" s="22">
        <v>45945.11</v>
      </c>
      <c r="P14" s="22">
        <v>0</v>
      </c>
      <c r="Q14" s="22">
        <v>0</v>
      </c>
      <c r="R14" s="22">
        <v>211122</v>
      </c>
      <c r="S14" s="22">
        <v>32481.759999999998</v>
      </c>
      <c r="T14" s="22">
        <v>0</v>
      </c>
      <c r="U14" s="22">
        <v>0</v>
      </c>
    </row>
    <row r="15" spans="1:23" x14ac:dyDescent="0.3">
      <c r="A15" s="21" t="s">
        <v>40</v>
      </c>
      <c r="B15" s="21" t="s">
        <v>41</v>
      </c>
      <c r="C15" s="19" t="s">
        <v>120</v>
      </c>
      <c r="D15" s="22">
        <v>248158014.48000002</v>
      </c>
      <c r="E15" s="22">
        <v>168121763.34</v>
      </c>
      <c r="F15" s="22">
        <v>80036251.140000001</v>
      </c>
      <c r="G15" s="22">
        <v>248158014.72105506</v>
      </c>
      <c r="H15" s="22">
        <v>79530362.119999975</v>
      </c>
      <c r="I15" s="22">
        <v>0</v>
      </c>
      <c r="J15" s="22">
        <v>10190402</v>
      </c>
      <c r="K15" s="22">
        <v>5336913.8</v>
      </c>
      <c r="L15" s="22">
        <v>15792807.970000001</v>
      </c>
      <c r="M15" s="22">
        <v>46540081.75</v>
      </c>
      <c r="N15" s="22">
        <v>1819451.2410550893</v>
      </c>
      <c r="O15" s="22">
        <v>8911744.6999999993</v>
      </c>
      <c r="P15" s="22">
        <v>0</v>
      </c>
      <c r="Q15" s="22">
        <v>20567582.949999999</v>
      </c>
      <c r="R15" s="22">
        <v>28386792</v>
      </c>
      <c r="S15" s="22">
        <v>31081876.190000001</v>
      </c>
      <c r="T15" s="22">
        <v>0</v>
      </c>
      <c r="U15" s="22">
        <v>0</v>
      </c>
    </row>
    <row r="16" spans="1:23" x14ac:dyDescent="0.3">
      <c r="A16" s="18" t="s">
        <v>50</v>
      </c>
      <c r="B16" s="18" t="s">
        <v>51</v>
      </c>
      <c r="C16" s="19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</row>
    <row r="17" spans="1:23" x14ac:dyDescent="0.3">
      <c r="A17" s="21" t="s">
        <v>113</v>
      </c>
      <c r="B17" s="21" t="s">
        <v>114</v>
      </c>
      <c r="C17" s="19" t="s">
        <v>121</v>
      </c>
      <c r="D17" s="22">
        <v>193507430.47</v>
      </c>
      <c r="E17" s="22">
        <v>134092665.92</v>
      </c>
      <c r="F17" s="22">
        <v>59414764.549999997</v>
      </c>
      <c r="G17" s="22">
        <v>193507429.97217235</v>
      </c>
      <c r="H17" s="22">
        <v>36867338.86999999</v>
      </c>
      <c r="I17" s="22">
        <v>0</v>
      </c>
      <c r="J17" s="22">
        <v>7206524</v>
      </c>
      <c r="K17" s="22">
        <v>11993194.380000001</v>
      </c>
      <c r="L17" s="22">
        <v>30212599.960000001</v>
      </c>
      <c r="M17" s="22">
        <v>40826664.859999999</v>
      </c>
      <c r="N17" s="22">
        <v>1770359.5021723541</v>
      </c>
      <c r="O17" s="22">
        <v>5215983.8499999996</v>
      </c>
      <c r="P17" s="22">
        <v>0</v>
      </c>
      <c r="Q17" s="22">
        <v>665735.52</v>
      </c>
      <c r="R17" s="22">
        <v>24464847</v>
      </c>
      <c r="S17" s="22">
        <v>34284182.030000001</v>
      </c>
      <c r="T17" s="22">
        <v>0</v>
      </c>
      <c r="U17" s="22">
        <v>0</v>
      </c>
    </row>
    <row r="18" spans="1:23" x14ac:dyDescent="0.3">
      <c r="A18" s="21" t="s">
        <v>37</v>
      </c>
      <c r="B18" s="21" t="s">
        <v>38</v>
      </c>
      <c r="C18" s="19" t="s">
        <v>122</v>
      </c>
      <c r="D18" s="22">
        <v>10177.129999999999</v>
      </c>
      <c r="E18" s="22">
        <v>9166.58</v>
      </c>
      <c r="F18" s="22">
        <v>1010.55</v>
      </c>
      <c r="G18" s="22">
        <v>10176.681179409528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8184.5511794095282</v>
      </c>
      <c r="O18" s="22">
        <v>981.58</v>
      </c>
      <c r="P18" s="22">
        <v>0</v>
      </c>
      <c r="Q18" s="22">
        <v>0</v>
      </c>
      <c r="R18" s="22">
        <v>0</v>
      </c>
      <c r="S18" s="22">
        <v>1010.55</v>
      </c>
      <c r="T18" s="22">
        <v>0</v>
      </c>
      <c r="U18" s="22">
        <v>0</v>
      </c>
    </row>
    <row r="19" spans="1:23" x14ac:dyDescent="0.3">
      <c r="A19" s="21" t="s">
        <v>40</v>
      </c>
      <c r="B19" s="21" t="s">
        <v>41</v>
      </c>
      <c r="C19" s="19" t="s">
        <v>123</v>
      </c>
      <c r="D19" s="22">
        <v>193497253.34</v>
      </c>
      <c r="E19" s="22">
        <v>134083499.34</v>
      </c>
      <c r="F19" s="22">
        <v>59413754</v>
      </c>
      <c r="G19" s="22">
        <v>193497253.29099292</v>
      </c>
      <c r="H19" s="22">
        <v>36867338.86999999</v>
      </c>
      <c r="I19" s="22">
        <v>0</v>
      </c>
      <c r="J19" s="22">
        <v>7206524</v>
      </c>
      <c r="K19" s="22">
        <v>11993194.380000001</v>
      </c>
      <c r="L19" s="22">
        <v>30212599.960000001</v>
      </c>
      <c r="M19" s="22">
        <v>40826664.859999999</v>
      </c>
      <c r="N19" s="22">
        <v>1762174.9509929447</v>
      </c>
      <c r="O19" s="22">
        <v>5215002.2699999996</v>
      </c>
      <c r="P19" s="22">
        <v>0</v>
      </c>
      <c r="Q19" s="22">
        <v>665735.52</v>
      </c>
      <c r="R19" s="22">
        <v>24464847</v>
      </c>
      <c r="S19" s="22">
        <v>34283171.479999997</v>
      </c>
      <c r="T19" s="22">
        <v>0</v>
      </c>
      <c r="U19" s="22">
        <v>0</v>
      </c>
    </row>
    <row r="20" spans="1:23" x14ac:dyDescent="0.3">
      <c r="A20" s="18" t="s">
        <v>57</v>
      </c>
      <c r="B20" s="23" t="s">
        <v>58</v>
      </c>
      <c r="C20" s="19" t="s">
        <v>124</v>
      </c>
      <c r="D20" s="22">
        <v>42925000.109999999</v>
      </c>
      <c r="E20" s="22">
        <v>20767704.879999999</v>
      </c>
      <c r="F20" s="22">
        <v>22157295.23</v>
      </c>
      <c r="G20" s="22">
        <v>42924999.887148947</v>
      </c>
      <c r="H20" s="22">
        <v>6482361.1100000106</v>
      </c>
      <c r="I20" s="22">
        <v>0</v>
      </c>
      <c r="J20" s="22">
        <v>1259743</v>
      </c>
      <c r="K20" s="22">
        <v>1154631.6599999999</v>
      </c>
      <c r="L20" s="22">
        <v>934857.59</v>
      </c>
      <c r="M20" s="22">
        <v>7643942.330000001</v>
      </c>
      <c r="N20" s="22">
        <v>532935.77714892873</v>
      </c>
      <c r="O20" s="22">
        <v>2759233.19</v>
      </c>
      <c r="P20" s="22">
        <v>0</v>
      </c>
      <c r="Q20" s="22">
        <v>1369221.84</v>
      </c>
      <c r="R20" s="22">
        <v>15800710</v>
      </c>
      <c r="S20" s="22">
        <v>4987363.3899999997</v>
      </c>
      <c r="T20" s="22">
        <v>0</v>
      </c>
      <c r="U20" s="22">
        <v>0</v>
      </c>
    </row>
    <row r="21" spans="1:23" x14ac:dyDescent="0.3">
      <c r="A21" s="24" t="s">
        <v>60</v>
      </c>
      <c r="B21" s="24" t="s">
        <v>61</v>
      </c>
      <c r="C21" s="19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3" x14ac:dyDescent="0.3">
      <c r="A22" s="25" t="s">
        <v>113</v>
      </c>
      <c r="B22" s="25" t="s">
        <v>125</v>
      </c>
      <c r="C22" s="19" t="s">
        <v>126</v>
      </c>
      <c r="D22" s="20"/>
      <c r="E22" s="22">
        <v>3213109.74</v>
      </c>
      <c r="F22" s="20"/>
      <c r="G22" s="22">
        <v>3213109.4126248467</v>
      </c>
      <c r="H22" s="22">
        <v>46299.37</v>
      </c>
      <c r="I22" s="22">
        <v>0</v>
      </c>
      <c r="J22" s="22">
        <v>382381</v>
      </c>
      <c r="K22" s="22">
        <v>664378.25</v>
      </c>
      <c r="L22" s="22">
        <v>444210.11</v>
      </c>
      <c r="M22" s="22">
        <v>161145.51</v>
      </c>
      <c r="N22" s="22">
        <v>35930.672624846717</v>
      </c>
      <c r="O22" s="22">
        <v>1478764.5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</row>
    <row r="23" spans="1:23" x14ac:dyDescent="0.3">
      <c r="A23" s="25" t="s">
        <v>37</v>
      </c>
      <c r="B23" s="25" t="s">
        <v>68</v>
      </c>
      <c r="C23" s="19" t="s">
        <v>127</v>
      </c>
      <c r="D23" s="20"/>
      <c r="E23" s="22">
        <v>0</v>
      </c>
      <c r="F23" s="20"/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33"/>
      <c r="W23" s="33"/>
    </row>
    <row r="24" spans="1:23" x14ac:dyDescent="0.3">
      <c r="A24" s="25" t="s">
        <v>40</v>
      </c>
      <c r="B24" s="25" t="s">
        <v>70</v>
      </c>
      <c r="C24" s="19" t="s">
        <v>128</v>
      </c>
      <c r="D24" s="20"/>
      <c r="E24" s="22">
        <v>3213109.74</v>
      </c>
      <c r="F24" s="20"/>
      <c r="G24" s="22">
        <v>3213109.4126248467</v>
      </c>
      <c r="H24" s="22">
        <v>46299.37</v>
      </c>
      <c r="I24" s="22">
        <v>0</v>
      </c>
      <c r="J24" s="22">
        <v>382381</v>
      </c>
      <c r="K24" s="22">
        <v>664378.25</v>
      </c>
      <c r="L24" s="22">
        <v>444210.11</v>
      </c>
      <c r="M24" s="22">
        <v>161145.51</v>
      </c>
      <c r="N24" s="22">
        <v>35930.672624846717</v>
      </c>
      <c r="O24" s="22">
        <v>1478764.5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33"/>
      <c r="W24" s="33"/>
    </row>
    <row r="25" spans="1:23" x14ac:dyDescent="0.3">
      <c r="A25" s="24" t="s">
        <v>72</v>
      </c>
      <c r="B25" s="24" t="s">
        <v>73</v>
      </c>
      <c r="C25" s="19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33"/>
      <c r="W25" s="33"/>
    </row>
    <row r="26" spans="1:23" x14ac:dyDescent="0.3">
      <c r="A26" s="25" t="s">
        <v>113</v>
      </c>
      <c r="B26" s="25" t="s">
        <v>125</v>
      </c>
      <c r="C26" s="19" t="s">
        <v>129</v>
      </c>
      <c r="D26" s="20"/>
      <c r="E26" s="22">
        <v>-11959.570000000011</v>
      </c>
      <c r="F26" s="20"/>
      <c r="G26" s="22">
        <v>-11960.011870753264</v>
      </c>
      <c r="H26" s="22">
        <v>58020.91</v>
      </c>
      <c r="I26" s="22">
        <v>0</v>
      </c>
      <c r="J26" s="22">
        <v>0</v>
      </c>
      <c r="K26" s="22">
        <v>43930.7</v>
      </c>
      <c r="L26" s="22">
        <v>-167491.35</v>
      </c>
      <c r="M26" s="22">
        <v>34273.17</v>
      </c>
      <c r="N26" s="22">
        <v>19306.558129246743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33"/>
      <c r="W26" s="33"/>
    </row>
    <row r="27" spans="1:23" x14ac:dyDescent="0.3">
      <c r="A27" s="25" t="s">
        <v>37</v>
      </c>
      <c r="B27" s="25" t="s">
        <v>68</v>
      </c>
      <c r="C27" s="19" t="s">
        <v>130</v>
      </c>
      <c r="D27" s="20"/>
      <c r="E27" s="22">
        <v>0</v>
      </c>
      <c r="F27" s="20"/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33"/>
      <c r="W27" s="33"/>
    </row>
    <row r="28" spans="1:23" x14ac:dyDescent="0.3">
      <c r="A28" s="25" t="s">
        <v>40</v>
      </c>
      <c r="B28" s="25" t="s">
        <v>70</v>
      </c>
      <c r="C28" s="19" t="s">
        <v>131</v>
      </c>
      <c r="D28" s="20"/>
      <c r="E28" s="22">
        <v>-11959.570000000011</v>
      </c>
      <c r="F28" s="20"/>
      <c r="G28" s="22">
        <v>-11960.011870753264</v>
      </c>
      <c r="H28" s="22">
        <v>58020.91</v>
      </c>
      <c r="I28" s="22">
        <v>0</v>
      </c>
      <c r="J28" s="22">
        <v>0</v>
      </c>
      <c r="K28" s="22">
        <v>43930.7</v>
      </c>
      <c r="L28" s="22">
        <v>-167491.35</v>
      </c>
      <c r="M28" s="22">
        <v>34273.17</v>
      </c>
      <c r="N28" s="22">
        <v>19306.558129246743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33"/>
      <c r="W28" s="33"/>
    </row>
    <row r="29" spans="1:23" x14ac:dyDescent="0.3">
      <c r="A29" s="24" t="s">
        <v>79</v>
      </c>
      <c r="B29" s="24" t="s">
        <v>80</v>
      </c>
      <c r="C29" s="19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33"/>
      <c r="W29" s="33"/>
    </row>
    <row r="30" spans="1:23" x14ac:dyDescent="0.3">
      <c r="A30" s="25" t="s">
        <v>113</v>
      </c>
      <c r="B30" s="25" t="s">
        <v>125</v>
      </c>
      <c r="C30" s="19" t="s">
        <v>132</v>
      </c>
      <c r="D30" s="20"/>
      <c r="E30" s="22">
        <v>544772.54</v>
      </c>
      <c r="F30" s="20"/>
      <c r="G30" s="22">
        <v>544772.20555347321</v>
      </c>
      <c r="H30" s="22">
        <v>92305.45</v>
      </c>
      <c r="I30" s="22">
        <v>0</v>
      </c>
      <c r="J30" s="22">
        <v>71939</v>
      </c>
      <c r="K30" s="22">
        <v>30410.05</v>
      </c>
      <c r="L30" s="22">
        <v>136113.76999999999</v>
      </c>
      <c r="M30" s="22">
        <v>142248.26999999999</v>
      </c>
      <c r="N30" s="22">
        <v>71755.665553473125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33"/>
      <c r="W30" s="33"/>
    </row>
    <row r="31" spans="1:23" x14ac:dyDescent="0.3">
      <c r="A31" s="25" t="s">
        <v>37</v>
      </c>
      <c r="B31" s="25" t="s">
        <v>68</v>
      </c>
      <c r="C31" s="19" t="s">
        <v>133</v>
      </c>
      <c r="D31" s="20"/>
      <c r="E31" s="22">
        <v>0</v>
      </c>
      <c r="F31" s="20"/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33"/>
      <c r="W31" s="33"/>
    </row>
    <row r="32" spans="1:23" x14ac:dyDescent="0.3">
      <c r="A32" s="25" t="s">
        <v>40</v>
      </c>
      <c r="B32" s="25" t="s">
        <v>70</v>
      </c>
      <c r="C32" s="19" t="s">
        <v>134</v>
      </c>
      <c r="D32" s="20"/>
      <c r="E32" s="22">
        <v>544772.54</v>
      </c>
      <c r="F32" s="20"/>
      <c r="G32" s="22">
        <v>544772.20555347321</v>
      </c>
      <c r="H32" s="22">
        <v>92305.45</v>
      </c>
      <c r="I32" s="22">
        <v>0</v>
      </c>
      <c r="J32" s="22">
        <v>71939</v>
      </c>
      <c r="K32" s="22">
        <v>30410.05</v>
      </c>
      <c r="L32" s="22">
        <v>136113.76999999999</v>
      </c>
      <c r="M32" s="22">
        <v>142248.26999999999</v>
      </c>
      <c r="N32" s="22">
        <v>71755.665553473125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33"/>
      <c r="W32" s="33"/>
    </row>
    <row r="33" spans="1:23" x14ac:dyDescent="0.3">
      <c r="A33" s="24" t="s">
        <v>86</v>
      </c>
      <c r="B33" s="24" t="s">
        <v>87</v>
      </c>
      <c r="C33" s="19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33"/>
      <c r="W33" s="33"/>
    </row>
    <row r="34" spans="1:23" x14ac:dyDescent="0.3">
      <c r="A34" s="25" t="s">
        <v>113</v>
      </c>
      <c r="B34" s="25" t="s">
        <v>125</v>
      </c>
      <c r="C34" s="19" t="s">
        <v>135</v>
      </c>
      <c r="D34" s="20"/>
      <c r="E34" s="22">
        <v>11789687.65</v>
      </c>
      <c r="F34" s="20"/>
      <c r="G34" s="22">
        <v>11789687.728567801</v>
      </c>
      <c r="H34" s="22">
        <v>6343756.2900000103</v>
      </c>
      <c r="I34" s="22">
        <v>0</v>
      </c>
      <c r="J34" s="22">
        <v>308277</v>
      </c>
      <c r="K34" s="22">
        <v>415912.66</v>
      </c>
      <c r="L34" s="22">
        <v>522025.06</v>
      </c>
      <c r="M34" s="22">
        <v>3157163.53</v>
      </c>
      <c r="N34" s="22">
        <v>123647.078567791</v>
      </c>
      <c r="O34" s="22">
        <v>918906.11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  <c r="V34" s="33"/>
      <c r="W34" s="33"/>
    </row>
    <row r="35" spans="1:23" x14ac:dyDescent="0.3">
      <c r="A35" s="25" t="s">
        <v>37</v>
      </c>
      <c r="B35" s="25" t="s">
        <v>68</v>
      </c>
      <c r="C35" s="19" t="s">
        <v>136</v>
      </c>
      <c r="D35" s="20"/>
      <c r="E35" s="22">
        <v>11221.54</v>
      </c>
      <c r="F35" s="20"/>
      <c r="G35" s="22">
        <v>11221.206741644692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3092.6667416446912</v>
      </c>
      <c r="O35" s="22">
        <v>8128.54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33"/>
      <c r="W35" s="33"/>
    </row>
    <row r="36" spans="1:23" x14ac:dyDescent="0.3">
      <c r="A36" s="25" t="s">
        <v>40</v>
      </c>
      <c r="B36" s="25" t="s">
        <v>70</v>
      </c>
      <c r="C36" s="19" t="s">
        <v>137</v>
      </c>
      <c r="D36" s="20"/>
      <c r="E36" s="22">
        <v>11778466.109999999</v>
      </c>
      <c r="F36" s="20"/>
      <c r="G36" s="22">
        <v>11778466.521826157</v>
      </c>
      <c r="H36" s="22">
        <v>6343756.2900000103</v>
      </c>
      <c r="I36" s="22">
        <v>0</v>
      </c>
      <c r="J36" s="22">
        <v>308277</v>
      </c>
      <c r="K36" s="22">
        <v>415912.66</v>
      </c>
      <c r="L36" s="22">
        <v>522025.06</v>
      </c>
      <c r="M36" s="22">
        <v>3157163.53</v>
      </c>
      <c r="N36" s="22">
        <v>120554.41182614632</v>
      </c>
      <c r="O36" s="22">
        <v>910777.57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33"/>
      <c r="W36" s="33"/>
    </row>
    <row r="37" spans="1:23" x14ac:dyDescent="0.3">
      <c r="A37" s="24" t="s">
        <v>93</v>
      </c>
      <c r="B37" s="24" t="s">
        <v>94</v>
      </c>
      <c r="C37" s="19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33"/>
      <c r="W37" s="33"/>
    </row>
    <row r="38" spans="1:23" x14ac:dyDescent="0.3">
      <c r="A38" s="25" t="s">
        <v>113</v>
      </c>
      <c r="B38" s="25" t="s">
        <v>125</v>
      </c>
      <c r="C38" s="19" t="s">
        <v>138</v>
      </c>
      <c r="D38" s="20"/>
      <c r="E38" s="22">
        <v>5243317.0599999996</v>
      </c>
      <c r="F38" s="20"/>
      <c r="G38" s="22">
        <v>5243317.529015216</v>
      </c>
      <c r="H38" s="22">
        <v>-58020.91</v>
      </c>
      <c r="I38" s="22">
        <v>0</v>
      </c>
      <c r="J38" s="22">
        <v>497147</v>
      </c>
      <c r="K38" s="22">
        <v>0</v>
      </c>
      <c r="L38" s="22">
        <v>0</v>
      </c>
      <c r="M38" s="22">
        <v>4149111.85</v>
      </c>
      <c r="N38" s="22">
        <v>285388.46901521587</v>
      </c>
      <c r="O38" s="22">
        <v>369691.12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33"/>
      <c r="W38" s="33"/>
    </row>
    <row r="39" spans="1:23" x14ac:dyDescent="0.3">
      <c r="A39" s="25" t="s">
        <v>37</v>
      </c>
      <c r="B39" s="25" t="s">
        <v>68</v>
      </c>
      <c r="C39" s="19" t="s">
        <v>139</v>
      </c>
      <c r="D39" s="20"/>
      <c r="E39" s="22">
        <v>0</v>
      </c>
      <c r="F39" s="20"/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33"/>
      <c r="W39" s="33"/>
    </row>
    <row r="40" spans="1:23" x14ac:dyDescent="0.3">
      <c r="A40" s="25" t="s">
        <v>40</v>
      </c>
      <c r="B40" s="25" t="s">
        <v>70</v>
      </c>
      <c r="C40" s="19" t="s">
        <v>140</v>
      </c>
      <c r="D40" s="20"/>
      <c r="E40" s="22">
        <v>5243317.0599999996</v>
      </c>
      <c r="F40" s="20"/>
      <c r="G40" s="22">
        <v>5243317.529015216</v>
      </c>
      <c r="H40" s="22">
        <v>-58020.91</v>
      </c>
      <c r="I40" s="22">
        <v>0</v>
      </c>
      <c r="J40" s="22">
        <v>497147</v>
      </c>
      <c r="K40" s="22">
        <v>0</v>
      </c>
      <c r="L40" s="22">
        <v>0</v>
      </c>
      <c r="M40" s="22">
        <v>4149111.85</v>
      </c>
      <c r="N40" s="22">
        <v>285388.46901521587</v>
      </c>
      <c r="O40" s="22">
        <v>369691.12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33"/>
      <c r="W40" s="33"/>
    </row>
    <row r="41" spans="1:23" x14ac:dyDescent="0.3">
      <c r="A41" s="18" t="s">
        <v>100</v>
      </c>
      <c r="B41" s="18" t="s">
        <v>101</v>
      </c>
      <c r="C41" s="19" t="s">
        <v>141</v>
      </c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33"/>
      <c r="W41" s="33"/>
    </row>
    <row r="42" spans="1:23" x14ac:dyDescent="0.3">
      <c r="A42" s="18" t="s">
        <v>103</v>
      </c>
      <c r="B42" s="18" t="s">
        <v>104</v>
      </c>
      <c r="C42" s="19" t="s">
        <v>142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33"/>
      <c r="W42" s="33"/>
    </row>
    <row r="43" spans="1:23" x14ac:dyDescent="0.3">
      <c r="A43" s="18" t="s">
        <v>143</v>
      </c>
      <c r="B43" s="18" t="s">
        <v>144</v>
      </c>
      <c r="C43" s="19" t="s">
        <v>145</v>
      </c>
      <c r="D43" s="22">
        <v>128316862.98</v>
      </c>
      <c r="E43" s="22">
        <v>89881068.120000005</v>
      </c>
      <c r="F43" s="22">
        <v>38435794.859999999</v>
      </c>
      <c r="G43" s="22">
        <v>128316862.78036931</v>
      </c>
      <c r="H43" s="22">
        <v>32448542.5</v>
      </c>
      <c r="I43" s="22">
        <v>0</v>
      </c>
      <c r="J43" s="22">
        <v>3552688.600369297</v>
      </c>
      <c r="K43" s="22">
        <v>5849071.3399999999</v>
      </c>
      <c r="L43" s="22">
        <v>4876579.91</v>
      </c>
      <c r="M43" s="22">
        <v>37416333</v>
      </c>
      <c r="N43" s="22">
        <v>1445210.2</v>
      </c>
      <c r="O43" s="22">
        <v>4292642.37</v>
      </c>
      <c r="P43" s="22">
        <v>0</v>
      </c>
      <c r="Q43" s="22">
        <v>11761166.460000001</v>
      </c>
      <c r="R43" s="22">
        <v>0</v>
      </c>
      <c r="S43" s="22">
        <v>26674628.399999999</v>
      </c>
      <c r="T43" s="22">
        <v>0</v>
      </c>
      <c r="U43" s="22">
        <v>0</v>
      </c>
      <c r="V43" s="33"/>
      <c r="W43" s="33"/>
    </row>
    <row r="44" spans="1:23" x14ac:dyDescent="0.3">
      <c r="A44" s="34"/>
      <c r="B44" s="34"/>
      <c r="C44" s="35"/>
      <c r="D44" s="35"/>
      <c r="E44" s="36"/>
      <c r="F44" s="36"/>
      <c r="H44" s="5"/>
      <c r="I44" s="5"/>
      <c r="S44" s="6"/>
      <c r="U44" s="33"/>
      <c r="V44" s="33"/>
      <c r="W44" s="33"/>
    </row>
    <row r="45" spans="1:23" x14ac:dyDescent="0.3">
      <c r="A45" s="28" t="s">
        <v>106</v>
      </c>
      <c r="B45" s="28"/>
      <c r="C45" s="35"/>
      <c r="D45" s="35"/>
      <c r="E45" s="36"/>
      <c r="F45" s="36"/>
      <c r="H45" s="5"/>
      <c r="I45" s="5"/>
      <c r="S45" s="6"/>
      <c r="U45" s="33"/>
      <c r="V45" s="33"/>
      <c r="W45" s="33"/>
    </row>
    <row r="46" spans="1:23" x14ac:dyDescent="0.3">
      <c r="A46" s="29" t="s">
        <v>107</v>
      </c>
      <c r="B46" s="29"/>
      <c r="C46" s="27"/>
      <c r="D46" s="27"/>
      <c r="I46" s="5"/>
      <c r="P46" s="6"/>
      <c r="Q46" s="6"/>
      <c r="R46" s="6"/>
      <c r="S46" s="6"/>
    </row>
    <row r="47" spans="1:23" x14ac:dyDescent="0.3">
      <c r="A47" s="28" t="s">
        <v>206</v>
      </c>
      <c r="B47" s="28"/>
      <c r="C47" s="27"/>
      <c r="D47" s="27"/>
      <c r="J47" s="5"/>
      <c r="P47" s="6"/>
      <c r="Q47" s="6"/>
      <c r="R47" s="6"/>
      <c r="S47" s="4"/>
    </row>
    <row r="48" spans="1:23" x14ac:dyDescent="0.3">
      <c r="I48" s="5"/>
      <c r="J48" s="5"/>
      <c r="P48" s="6"/>
      <c r="Q48" s="6"/>
      <c r="R48" s="6"/>
      <c r="S48" s="4"/>
    </row>
    <row r="49" spans="1:19" x14ac:dyDescent="0.3">
      <c r="A49" s="31" t="s">
        <v>109</v>
      </c>
      <c r="P49" s="6"/>
      <c r="Q49" s="6"/>
      <c r="R49" s="6"/>
      <c r="S49" s="6"/>
    </row>
    <row r="50" spans="1:19" x14ac:dyDescent="0.3">
      <c r="A50" s="6" t="s">
        <v>226</v>
      </c>
      <c r="E50" s="5"/>
      <c r="F50" s="5"/>
      <c r="G50" s="5"/>
      <c r="P50" s="6"/>
      <c r="Q50" s="6"/>
      <c r="R50" s="6"/>
      <c r="S50" s="6"/>
    </row>
    <row r="51" spans="1:19" x14ac:dyDescent="0.3">
      <c r="E51" s="5"/>
      <c r="F51" s="5"/>
      <c r="G51" s="5"/>
      <c r="P51" s="6"/>
      <c r="Q51" s="6"/>
      <c r="R51" s="6"/>
      <c r="S51" s="6"/>
    </row>
    <row r="52" spans="1:19" x14ac:dyDescent="0.3">
      <c r="E52" s="5"/>
      <c r="F52" s="5"/>
      <c r="G52" s="5"/>
      <c r="P52" s="6"/>
      <c r="Q52" s="6"/>
      <c r="R52" s="6"/>
      <c r="S52" s="6"/>
    </row>
    <row r="53" spans="1:19" x14ac:dyDescent="0.3">
      <c r="E53" s="5"/>
      <c r="F53" s="5"/>
      <c r="G53" s="5"/>
      <c r="P53" s="6"/>
      <c r="Q53" s="6"/>
      <c r="R53" s="6"/>
      <c r="S53" s="6"/>
    </row>
    <row r="54" spans="1:19" x14ac:dyDescent="0.3">
      <c r="G54" s="5"/>
      <c r="H54" s="5"/>
      <c r="P54" s="6"/>
      <c r="Q54" s="6"/>
      <c r="R54" s="6"/>
      <c r="S54" s="6"/>
    </row>
    <row r="55" spans="1:19" x14ac:dyDescent="0.3">
      <c r="G55" s="5"/>
      <c r="H55" s="5"/>
      <c r="P55" s="6"/>
      <c r="Q55" s="6"/>
      <c r="R55" s="6"/>
      <c r="S55" s="6"/>
    </row>
    <row r="56" spans="1:19" x14ac:dyDescent="0.3">
      <c r="G56" s="5"/>
      <c r="H56" s="5"/>
      <c r="P56" s="6"/>
      <c r="Q56" s="6"/>
      <c r="R56" s="6"/>
      <c r="S56" s="6"/>
    </row>
    <row r="57" spans="1:19" x14ac:dyDescent="0.3">
      <c r="P57" s="5"/>
      <c r="Q57" s="5"/>
      <c r="S57" s="6"/>
    </row>
    <row r="58" spans="1:19" x14ac:dyDescent="0.3">
      <c r="P58" s="5"/>
      <c r="Q58" s="5"/>
      <c r="S58" s="6"/>
    </row>
    <row r="59" spans="1:19" x14ac:dyDescent="0.3">
      <c r="P59" s="5"/>
      <c r="Q59" s="5"/>
      <c r="S59" s="6"/>
    </row>
    <row r="60" spans="1:19" x14ac:dyDescent="0.3">
      <c r="P60" s="6"/>
      <c r="Q60" s="6"/>
    </row>
    <row r="61" spans="1:19" x14ac:dyDescent="0.3">
      <c r="P61" s="6"/>
      <c r="Q61" s="6"/>
    </row>
    <row r="62" spans="1:19" x14ac:dyDescent="0.3">
      <c r="P62" s="6"/>
      <c r="Q62" s="6"/>
    </row>
    <row r="63" spans="1:19" x14ac:dyDescent="0.3">
      <c r="P63" s="6"/>
      <c r="Q63" s="6"/>
    </row>
    <row r="64" spans="1:19" x14ac:dyDescent="0.3">
      <c r="P64" s="6"/>
      <c r="Q64" s="6"/>
    </row>
    <row r="65" spans="16:17" x14ac:dyDescent="0.3">
      <c r="P65" s="6"/>
      <c r="Q65" s="6"/>
    </row>
    <row r="66" spans="16:17" x14ac:dyDescent="0.3">
      <c r="P66" s="6"/>
      <c r="Q66" s="6"/>
    </row>
    <row r="67" spans="16:17" x14ac:dyDescent="0.3">
      <c r="P67" s="6"/>
      <c r="Q67" s="6"/>
    </row>
  </sheetData>
  <pageMargins left="0.7" right="0.7" top="0.75" bottom="0.75" header="0.3" footer="0.3"/>
  <pageSetup paperSize="9" scale="4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EE79B-DD93-4143-BC34-A8786A4C79A8}">
  <sheetPr>
    <tabColor rgb="FFFFC000"/>
  </sheetPr>
  <dimension ref="A1:W67"/>
  <sheetViews>
    <sheetView showGridLines="0" zoomScaleNormal="100" zoomScaleSheetLayoutView="40" workbookViewId="0">
      <selection activeCell="B1" sqref="B1:C1"/>
    </sheetView>
  </sheetViews>
  <sheetFormatPr defaultColWidth="11.44140625" defaultRowHeight="14.4" x14ac:dyDescent="0.3"/>
  <cols>
    <col min="1" max="2" width="48.5546875" style="6" customWidth="1"/>
    <col min="3" max="3" width="11.33203125" style="6" customWidth="1"/>
    <col min="4" max="4" width="19.33203125" style="6" customWidth="1"/>
    <col min="5" max="15" width="20.6640625" style="6" customWidth="1"/>
    <col min="16" max="17" width="20.6640625" style="4" customWidth="1"/>
    <col min="18" max="19" width="20.6640625" style="5" customWidth="1"/>
    <col min="20" max="21" width="20.6640625" style="6" customWidth="1"/>
    <col min="22" max="22" width="16.109375" style="6" customWidth="1"/>
    <col min="23" max="16384" width="11.44140625" style="6"/>
  </cols>
  <sheetData>
    <row r="1" spans="1:23" x14ac:dyDescent="0.3">
      <c r="A1" s="1" t="s">
        <v>0</v>
      </c>
      <c r="B1" s="1" t="s">
        <v>1</v>
      </c>
      <c r="C1" s="37">
        <v>45291</v>
      </c>
    </row>
    <row r="2" spans="1:23" x14ac:dyDescent="0.3">
      <c r="A2" s="7" t="s">
        <v>2</v>
      </c>
      <c r="B2" s="7" t="s">
        <v>3</v>
      </c>
      <c r="C2" s="8"/>
    </row>
    <row r="3" spans="1:23" x14ac:dyDescent="0.3">
      <c r="A3" s="9"/>
      <c r="B3" s="9"/>
      <c r="C3" s="8"/>
    </row>
    <row r="4" spans="1:23" x14ac:dyDescent="0.3">
      <c r="A4" s="7" t="s">
        <v>110</v>
      </c>
      <c r="B4" s="7" t="s">
        <v>111</v>
      </c>
      <c r="C4" s="27"/>
      <c r="P4" s="5"/>
      <c r="Q4" s="5"/>
      <c r="S4" s="6"/>
      <c r="W4" s="4"/>
    </row>
    <row r="5" spans="1:23" x14ac:dyDescent="0.3">
      <c r="A5" s="11" t="s">
        <v>207</v>
      </c>
      <c r="B5" s="11" t="s">
        <v>208</v>
      </c>
      <c r="C5" s="27"/>
      <c r="P5" s="5"/>
      <c r="Q5" s="5"/>
      <c r="S5" s="6"/>
      <c r="W5" s="4"/>
    </row>
    <row r="6" spans="1:23" ht="57.6" x14ac:dyDescent="0.3">
      <c r="C6" s="27"/>
      <c r="D6" s="12" t="str">
        <f>'S.05.01.01 NL'!D6</f>
        <v>Spolu poisťovne a pobočky poisťovní z iných členských štátov</v>
      </c>
      <c r="E6" s="12" t="str">
        <f>'S.05.01.01 NL'!E6</f>
        <v xml:space="preserve">Spolu poisťovne </v>
      </c>
      <c r="F6" s="12" t="str">
        <f>'S.05.01.01 NL'!F6</f>
        <v>Spolu pobočky poisťovní z iných členských štátov</v>
      </c>
      <c r="G6" s="12" t="str">
        <f>'S.05.01.01 NL'!G6</f>
        <v>Spolu členovia SLASPO 1)</v>
      </c>
      <c r="H6" s="12" t="str">
        <f>'S.05.01.01 NL'!H6</f>
        <v>Allianz - Slovenská poisťovňa, a. s.</v>
      </c>
      <c r="I6" s="12" t="str">
        <f>'S.05.01.01 NL'!I6</f>
        <v>BNP Paribas Cardif Poisťovňa, a. s.</v>
      </c>
      <c r="J6" s="12" t="str">
        <f>'S.05.01.01 NL'!J6</f>
        <v>ČSOB Poisťovňa, a. s.</v>
      </c>
      <c r="K6" s="12" t="str">
        <f>'S.05.01.01 NL'!K6</f>
        <v>Komunálna poisťovňa a. s., Vienna Insurance Group</v>
      </c>
      <c r="L6" s="12" t="str">
        <f>'S.05.01.01 NL'!L6</f>
        <v>KOOPERATIVA poisťovňa, a. s., Vienna Insurance Group</v>
      </c>
      <c r="M6" s="12" t="str">
        <f>'S.05.01.01 NL'!M6</f>
        <v>NN Životná poisťovňa, a. s.</v>
      </c>
      <c r="N6" s="12" t="str">
        <f>'S.05.01.01 NL'!N6</f>
        <v>Union poisťovňa, a. s.</v>
      </c>
      <c r="O6" s="12" t="str">
        <f>'S.05.01.01 NL'!O6</f>
        <v>Wüstenrot poisťovňa, a. s.</v>
      </c>
      <c r="P6" s="12" t="str">
        <f>'S.05.01.01 NL'!P6</f>
        <v>Colonnade Insurance S.A., pobočka poisťovne z iného členského štátu</v>
      </c>
      <c r="Q6" s="12" t="str">
        <f>'S.05.01.01 NL'!Q6</f>
        <v xml:space="preserve">Generali Poisťovňa, pobočka poisťovne z iného členského štátu </v>
      </c>
      <c r="R6" s="12" t="str">
        <f>'S.05.01.01 NL'!R6</f>
        <v>MetLife Europe d. a. c., pobočka poisťovne z iného členského štátu</v>
      </c>
      <c r="S6" s="12" t="str">
        <f>'S.05.01.01 NL'!S6</f>
        <v xml:space="preserve">UNIQA pojišťovna, a.s., pobočka poisťovne z iného členského štátu </v>
      </c>
      <c r="T6" s="12" t="str">
        <f>'S.05.01.01 NL'!T6</f>
        <v>YOUPLUS Životná poisťovňa, pobočka poisťovne z iného členského štátu</v>
      </c>
      <c r="U6" s="12" t="str">
        <f>'S.05.01.01 NL'!U6</f>
        <v xml:space="preserve">Slovenská kancelária poisťovateľov </v>
      </c>
    </row>
    <row r="7" spans="1:23" x14ac:dyDescent="0.3">
      <c r="C7" s="27"/>
      <c r="D7" s="32" t="s">
        <v>209</v>
      </c>
      <c r="E7" s="32" t="s">
        <v>209</v>
      </c>
      <c r="F7" s="32" t="s">
        <v>209</v>
      </c>
      <c r="G7" s="32" t="s">
        <v>209</v>
      </c>
      <c r="H7" s="32" t="s">
        <v>209</v>
      </c>
      <c r="I7" s="32" t="s">
        <v>209</v>
      </c>
      <c r="J7" s="32" t="s">
        <v>209</v>
      </c>
      <c r="K7" s="32" t="s">
        <v>209</v>
      </c>
      <c r="L7" s="32" t="s">
        <v>209</v>
      </c>
      <c r="M7" s="32" t="s">
        <v>209</v>
      </c>
      <c r="N7" s="32" t="s">
        <v>209</v>
      </c>
      <c r="O7" s="32" t="s">
        <v>209</v>
      </c>
      <c r="P7" s="32" t="s">
        <v>209</v>
      </c>
      <c r="Q7" s="32" t="s">
        <v>209</v>
      </c>
      <c r="R7" s="32" t="s">
        <v>209</v>
      </c>
      <c r="S7" s="32" t="s">
        <v>209</v>
      </c>
      <c r="T7" s="32" t="s">
        <v>209</v>
      </c>
      <c r="U7" s="32" t="s">
        <v>209</v>
      </c>
    </row>
    <row r="8" spans="1:23" x14ac:dyDescent="0.3">
      <c r="A8" s="18" t="s">
        <v>26</v>
      </c>
      <c r="B8" s="18" t="s">
        <v>27</v>
      </c>
      <c r="C8" s="19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</row>
    <row r="9" spans="1:23" x14ac:dyDescent="0.3">
      <c r="A9" s="21" t="s">
        <v>113</v>
      </c>
      <c r="B9" s="21" t="s">
        <v>114</v>
      </c>
      <c r="C9" s="19" t="s">
        <v>115</v>
      </c>
      <c r="D9" s="22">
        <v>284326031.87</v>
      </c>
      <c r="E9" s="22">
        <v>105592086.81</v>
      </c>
      <c r="F9" s="22">
        <v>178733945.06</v>
      </c>
      <c r="G9" s="22">
        <v>283535402.38999999</v>
      </c>
      <c r="H9" s="22">
        <v>34289764.799999997</v>
      </c>
      <c r="I9" s="22">
        <v>5869541.8099999996</v>
      </c>
      <c r="J9" s="22">
        <v>6729609</v>
      </c>
      <c r="K9" s="22">
        <v>911539.02</v>
      </c>
      <c r="L9" s="22">
        <v>26618485.649999999</v>
      </c>
      <c r="M9" s="22">
        <v>14241869.08</v>
      </c>
      <c r="N9" s="22">
        <v>14801457.930000002</v>
      </c>
      <c r="O9" s="22">
        <v>1339190.03</v>
      </c>
      <c r="P9" s="22">
        <v>0</v>
      </c>
      <c r="Q9" s="22">
        <v>97580775.760000005</v>
      </c>
      <c r="R9" s="22">
        <v>20932803</v>
      </c>
      <c r="S9" s="22">
        <v>47125427.299999997</v>
      </c>
      <c r="T9" s="22">
        <v>13094939.01</v>
      </c>
      <c r="U9" s="22">
        <v>0</v>
      </c>
    </row>
    <row r="10" spans="1:23" x14ac:dyDescent="0.3">
      <c r="A10" s="21" t="s">
        <v>37</v>
      </c>
      <c r="B10" s="21" t="s">
        <v>38</v>
      </c>
      <c r="C10" s="19" t="s">
        <v>116</v>
      </c>
      <c r="D10" s="22">
        <v>17751017.520000003</v>
      </c>
      <c r="E10" s="22">
        <v>7950742.8000000017</v>
      </c>
      <c r="F10" s="22">
        <v>9800274.7200000007</v>
      </c>
      <c r="G10" s="22">
        <v>17610579.531367928</v>
      </c>
      <c r="H10" s="22">
        <v>59879.08</v>
      </c>
      <c r="I10" s="22">
        <v>510811</v>
      </c>
      <c r="J10" s="22">
        <v>106908</v>
      </c>
      <c r="K10" s="22">
        <v>132655.9</v>
      </c>
      <c r="L10" s="22">
        <v>5354649.6900000004</v>
      </c>
      <c r="M10" s="22">
        <v>1225784.5900000001</v>
      </c>
      <c r="N10" s="22">
        <v>326794.7513679266</v>
      </c>
      <c r="O10" s="22">
        <v>92821.7</v>
      </c>
      <c r="P10" s="22">
        <v>0</v>
      </c>
      <c r="Q10" s="22">
        <v>5402144.5700000003</v>
      </c>
      <c r="R10" s="22">
        <v>647793</v>
      </c>
      <c r="S10" s="22">
        <v>2530412.15</v>
      </c>
      <c r="T10" s="22">
        <v>1219925.1000000001</v>
      </c>
      <c r="U10" s="22">
        <v>0</v>
      </c>
    </row>
    <row r="11" spans="1:23" x14ac:dyDescent="0.3">
      <c r="A11" s="21" t="s">
        <v>40</v>
      </c>
      <c r="B11" s="21" t="s">
        <v>41</v>
      </c>
      <c r="C11" s="19" t="s">
        <v>117</v>
      </c>
      <c r="D11" s="22">
        <v>266575015.35000002</v>
      </c>
      <c r="E11" s="22">
        <v>97641345.010000005</v>
      </c>
      <c r="F11" s="22">
        <v>168933670.34</v>
      </c>
      <c r="G11" s="22">
        <v>265924823.85863209</v>
      </c>
      <c r="H11" s="22">
        <v>34229885.719999999</v>
      </c>
      <c r="I11" s="22">
        <v>5358730.8099999996</v>
      </c>
      <c r="J11" s="22">
        <v>6622702</v>
      </c>
      <c r="K11" s="22">
        <v>778883.12</v>
      </c>
      <c r="L11" s="22">
        <v>21263835.960000001</v>
      </c>
      <c r="M11" s="22">
        <v>13016084.489999998</v>
      </c>
      <c r="N11" s="22">
        <v>14474663.178632075</v>
      </c>
      <c r="O11" s="22">
        <v>1246368.33</v>
      </c>
      <c r="P11" s="22">
        <v>0</v>
      </c>
      <c r="Q11" s="22">
        <v>92178631.189999998</v>
      </c>
      <c r="R11" s="22">
        <v>20285010</v>
      </c>
      <c r="S11" s="22">
        <v>44595015.149999999</v>
      </c>
      <c r="T11" s="22">
        <v>11875013.91</v>
      </c>
      <c r="U11" s="22">
        <v>0</v>
      </c>
    </row>
    <row r="12" spans="1:23" x14ac:dyDescent="0.3">
      <c r="A12" s="18" t="s">
        <v>43</v>
      </c>
      <c r="B12" s="18" t="s">
        <v>44</v>
      </c>
      <c r="C12" s="19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</row>
    <row r="13" spans="1:23" x14ac:dyDescent="0.3">
      <c r="A13" s="21" t="s">
        <v>113</v>
      </c>
      <c r="B13" s="21" t="s">
        <v>114</v>
      </c>
      <c r="C13" s="19" t="s">
        <v>118</v>
      </c>
      <c r="D13" s="22">
        <v>283816855.81</v>
      </c>
      <c r="E13" s="22">
        <v>105220748.18000001</v>
      </c>
      <c r="F13" s="22">
        <v>178596107.63</v>
      </c>
      <c r="G13" s="22">
        <v>283064883.65303749</v>
      </c>
      <c r="H13" s="22">
        <v>34272344.68</v>
      </c>
      <c r="I13" s="22">
        <v>5868847.29</v>
      </c>
      <c r="J13" s="22">
        <v>6729609</v>
      </c>
      <c r="K13" s="22">
        <v>854380.12</v>
      </c>
      <c r="L13" s="22">
        <v>26401532.460000001</v>
      </c>
      <c r="M13" s="22">
        <v>14241869.08</v>
      </c>
      <c r="N13" s="22">
        <v>14757659.623037448</v>
      </c>
      <c r="O13" s="22">
        <v>1342533.92</v>
      </c>
      <c r="P13" s="22">
        <v>0</v>
      </c>
      <c r="Q13" s="22">
        <v>97331470.959999993</v>
      </c>
      <c r="R13" s="22">
        <v>21449034</v>
      </c>
      <c r="S13" s="22">
        <v>46898430.670000002</v>
      </c>
      <c r="T13" s="22">
        <v>12917171.85</v>
      </c>
      <c r="U13" s="22">
        <v>0</v>
      </c>
    </row>
    <row r="14" spans="1:23" x14ac:dyDescent="0.3">
      <c r="A14" s="21" t="s">
        <v>37</v>
      </c>
      <c r="B14" s="21" t="s">
        <v>38</v>
      </c>
      <c r="C14" s="19" t="s">
        <v>119</v>
      </c>
      <c r="D14" s="22">
        <v>17628021.399999999</v>
      </c>
      <c r="E14" s="22">
        <v>7837485.6299999999</v>
      </c>
      <c r="F14" s="22">
        <v>9790535.7699999996</v>
      </c>
      <c r="G14" s="22">
        <v>17487583.527503826</v>
      </c>
      <c r="H14" s="22">
        <v>59879.08</v>
      </c>
      <c r="I14" s="22">
        <v>510811</v>
      </c>
      <c r="J14" s="22">
        <v>106908</v>
      </c>
      <c r="K14" s="22">
        <v>134787.59</v>
      </c>
      <c r="L14" s="22">
        <v>5233641.83</v>
      </c>
      <c r="M14" s="22">
        <v>1225784.5900000001</v>
      </c>
      <c r="N14" s="22">
        <v>332413.86750382371</v>
      </c>
      <c r="O14" s="22">
        <v>92821.7</v>
      </c>
      <c r="P14" s="22">
        <v>0</v>
      </c>
      <c r="Q14" s="22">
        <v>5402144.5700000003</v>
      </c>
      <c r="R14" s="22">
        <v>647793</v>
      </c>
      <c r="S14" s="22">
        <v>2520673.2000000002</v>
      </c>
      <c r="T14" s="22">
        <v>1219925.1000000001</v>
      </c>
      <c r="U14" s="22">
        <v>0</v>
      </c>
    </row>
    <row r="15" spans="1:23" x14ac:dyDescent="0.3">
      <c r="A15" s="21" t="s">
        <v>40</v>
      </c>
      <c r="B15" s="21" t="s">
        <v>41</v>
      </c>
      <c r="C15" s="19" t="s">
        <v>120</v>
      </c>
      <c r="D15" s="22">
        <v>266188835.41000003</v>
      </c>
      <c r="E15" s="22">
        <v>97383263.550000012</v>
      </c>
      <c r="F15" s="22">
        <v>168805571.86000001</v>
      </c>
      <c r="G15" s="22">
        <v>265577301.12553361</v>
      </c>
      <c r="H15" s="22">
        <v>34212465.600000001</v>
      </c>
      <c r="I15" s="22">
        <v>5358036.29</v>
      </c>
      <c r="J15" s="22">
        <v>6622702</v>
      </c>
      <c r="K15" s="22">
        <v>719592.53</v>
      </c>
      <c r="L15" s="22">
        <v>21167890.629999999</v>
      </c>
      <c r="M15" s="22">
        <v>13016084.489999998</v>
      </c>
      <c r="N15" s="22">
        <v>14425245.755533624</v>
      </c>
      <c r="O15" s="22">
        <v>1249712.22</v>
      </c>
      <c r="P15" s="22">
        <v>0</v>
      </c>
      <c r="Q15" s="22">
        <v>91929326.390000001</v>
      </c>
      <c r="R15" s="22">
        <v>20801241</v>
      </c>
      <c r="S15" s="22">
        <v>44377757.469999999</v>
      </c>
      <c r="T15" s="22">
        <v>11697246.75</v>
      </c>
      <c r="U15" s="22">
        <v>0</v>
      </c>
    </row>
    <row r="16" spans="1:23" x14ac:dyDescent="0.3">
      <c r="A16" s="18" t="s">
        <v>50</v>
      </c>
      <c r="B16" s="18" t="s">
        <v>51</v>
      </c>
      <c r="C16" s="19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</row>
    <row r="17" spans="1:23" x14ac:dyDescent="0.3">
      <c r="A17" s="21" t="s">
        <v>113</v>
      </c>
      <c r="B17" s="21" t="s">
        <v>114</v>
      </c>
      <c r="C17" s="19" t="s">
        <v>121</v>
      </c>
      <c r="D17" s="22">
        <v>93138829.810000002</v>
      </c>
      <c r="E17" s="22">
        <v>43590841.390000001</v>
      </c>
      <c r="F17" s="22">
        <v>49547988.420000002</v>
      </c>
      <c r="G17" s="22">
        <v>93110655.345898092</v>
      </c>
      <c r="H17" s="22">
        <v>31049068.15000001</v>
      </c>
      <c r="I17" s="22">
        <v>1643333.07</v>
      </c>
      <c r="J17" s="22">
        <v>728902</v>
      </c>
      <c r="K17" s="22">
        <v>-51782.36</v>
      </c>
      <c r="L17" s="22">
        <v>3893258.33</v>
      </c>
      <c r="M17" s="22">
        <v>2166964</v>
      </c>
      <c r="N17" s="22">
        <v>3821048.8158980845</v>
      </c>
      <c r="O17" s="22">
        <v>311874.56</v>
      </c>
      <c r="P17" s="22">
        <v>0</v>
      </c>
      <c r="Q17" s="22">
        <v>27338634.760000002</v>
      </c>
      <c r="R17" s="22">
        <v>7275372</v>
      </c>
      <c r="S17" s="22">
        <v>11047658.66</v>
      </c>
      <c r="T17" s="22">
        <v>3886323.36</v>
      </c>
      <c r="U17" s="22">
        <v>0</v>
      </c>
    </row>
    <row r="18" spans="1:23" x14ac:dyDescent="0.3">
      <c r="A18" s="21" t="s">
        <v>37</v>
      </c>
      <c r="B18" s="21" t="s">
        <v>38</v>
      </c>
      <c r="C18" s="19" t="s">
        <v>122</v>
      </c>
      <c r="D18" s="22">
        <v>4466593.2699999996</v>
      </c>
      <c r="E18" s="22">
        <v>2364716.9500000002</v>
      </c>
      <c r="F18" s="22">
        <v>2101876.3199999998</v>
      </c>
      <c r="G18" s="22">
        <v>4422810.0854534181</v>
      </c>
      <c r="H18" s="22">
        <v>0</v>
      </c>
      <c r="I18" s="22">
        <v>50368.84</v>
      </c>
      <c r="J18" s="22">
        <v>100938</v>
      </c>
      <c r="K18" s="22">
        <v>21598.53</v>
      </c>
      <c r="L18" s="22">
        <v>1782645.77</v>
      </c>
      <c r="M18" s="22">
        <v>347717.16</v>
      </c>
      <c r="N18" s="22">
        <v>17665.095453417911</v>
      </c>
      <c r="O18" s="22">
        <v>0</v>
      </c>
      <c r="P18" s="22">
        <v>0</v>
      </c>
      <c r="Q18" s="22">
        <v>1346581.55</v>
      </c>
      <c r="R18" s="22">
        <v>12868</v>
      </c>
      <c r="S18" s="22">
        <v>666426.77</v>
      </c>
      <c r="T18" s="22">
        <v>76000.37</v>
      </c>
      <c r="U18" s="22">
        <v>0</v>
      </c>
    </row>
    <row r="19" spans="1:23" x14ac:dyDescent="0.3">
      <c r="A19" s="21" t="s">
        <v>40</v>
      </c>
      <c r="B19" s="21" t="s">
        <v>41</v>
      </c>
      <c r="C19" s="19" t="s">
        <v>123</v>
      </c>
      <c r="D19" s="22">
        <v>88672236.539999992</v>
      </c>
      <c r="E19" s="22">
        <v>41226124.439999998</v>
      </c>
      <c r="F19" s="22">
        <v>47446112.100000001</v>
      </c>
      <c r="G19" s="22">
        <v>88687845.260444671</v>
      </c>
      <c r="H19" s="22">
        <v>31049068.15000001</v>
      </c>
      <c r="I19" s="22">
        <v>1592964.23</v>
      </c>
      <c r="J19" s="22">
        <v>627964</v>
      </c>
      <c r="K19" s="22">
        <v>-73380.89</v>
      </c>
      <c r="L19" s="22">
        <v>2110612.56</v>
      </c>
      <c r="M19" s="22">
        <v>1819246.84</v>
      </c>
      <c r="N19" s="22">
        <v>3803383.7204446667</v>
      </c>
      <c r="O19" s="22">
        <v>311874.56</v>
      </c>
      <c r="P19" s="22">
        <v>0</v>
      </c>
      <c r="Q19" s="22">
        <v>25992053.210000001</v>
      </c>
      <c r="R19" s="22">
        <v>7262504</v>
      </c>
      <c r="S19" s="22">
        <v>10381231.890000001</v>
      </c>
      <c r="T19" s="22">
        <v>3810322.9899999998</v>
      </c>
      <c r="U19" s="22">
        <v>0</v>
      </c>
    </row>
    <row r="20" spans="1:23" x14ac:dyDescent="0.3">
      <c r="A20" s="18" t="s">
        <v>57</v>
      </c>
      <c r="B20" s="23" t="s">
        <v>58</v>
      </c>
      <c r="C20" s="19" t="s">
        <v>124</v>
      </c>
      <c r="D20" s="22">
        <v>123669551.408813</v>
      </c>
      <c r="E20" s="22">
        <v>42809393.128812999</v>
      </c>
      <c r="F20" s="22">
        <v>80860158.280000001</v>
      </c>
      <c r="G20" s="22">
        <v>123301703.55439791</v>
      </c>
      <c r="H20" s="22">
        <v>5247916.87</v>
      </c>
      <c r="I20" s="22">
        <v>3440472.6</v>
      </c>
      <c r="J20" s="22">
        <v>2829725</v>
      </c>
      <c r="K20" s="22">
        <v>388405.37</v>
      </c>
      <c r="L20" s="22">
        <v>15538941.52</v>
      </c>
      <c r="M20" s="22">
        <v>7774875.4699999997</v>
      </c>
      <c r="N20" s="22">
        <v>5959080.0200872738</v>
      </c>
      <c r="O20" s="22">
        <v>1262128.6100000001</v>
      </c>
      <c r="P20" s="22">
        <v>0</v>
      </c>
      <c r="Q20" s="22">
        <v>32381342.010000002</v>
      </c>
      <c r="R20" s="22">
        <v>9678926</v>
      </c>
      <c r="S20" s="22">
        <v>32761360.27</v>
      </c>
      <c r="T20" s="22">
        <v>6038529.8143106373</v>
      </c>
      <c r="U20" s="22">
        <v>0</v>
      </c>
    </row>
    <row r="21" spans="1:23" x14ac:dyDescent="0.3">
      <c r="A21" s="24" t="s">
        <v>60</v>
      </c>
      <c r="B21" s="24" t="s">
        <v>61</v>
      </c>
      <c r="C21" s="19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3" x14ac:dyDescent="0.3">
      <c r="A22" s="25" t="s">
        <v>113</v>
      </c>
      <c r="B22" s="25" t="s">
        <v>125</v>
      </c>
      <c r="C22" s="19" t="s">
        <v>126</v>
      </c>
      <c r="D22" s="20"/>
      <c r="E22" s="22">
        <v>16219754.722951001</v>
      </c>
      <c r="F22" s="20"/>
      <c r="G22" s="22">
        <v>17351070.695531718</v>
      </c>
      <c r="H22" s="22">
        <v>739012.17</v>
      </c>
      <c r="I22" s="22">
        <v>314943.92</v>
      </c>
      <c r="J22" s="22">
        <v>1014091</v>
      </c>
      <c r="K22" s="22">
        <v>164656.57999999999</v>
      </c>
      <c r="L22" s="22">
        <v>12895834.720000001</v>
      </c>
      <c r="M22" s="22">
        <v>162504.70000000001</v>
      </c>
      <c r="N22" s="22">
        <v>152094.89553171775</v>
      </c>
      <c r="O22" s="22">
        <v>552256.13</v>
      </c>
      <c r="P22" s="22">
        <v>0</v>
      </c>
      <c r="Q22" s="22">
        <v>0</v>
      </c>
      <c r="R22" s="22">
        <v>0</v>
      </c>
      <c r="S22" s="22">
        <v>0</v>
      </c>
      <c r="T22" s="22">
        <v>1355676.58</v>
      </c>
      <c r="U22" s="22">
        <v>0</v>
      </c>
    </row>
    <row r="23" spans="1:23" x14ac:dyDescent="0.3">
      <c r="A23" s="25" t="s">
        <v>37</v>
      </c>
      <c r="B23" s="25" t="s">
        <v>68</v>
      </c>
      <c r="C23" s="19" t="s">
        <v>127</v>
      </c>
      <c r="D23" s="20"/>
      <c r="E23" s="22">
        <v>0</v>
      </c>
      <c r="F23" s="20"/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33"/>
      <c r="W23" s="33"/>
    </row>
    <row r="24" spans="1:23" x14ac:dyDescent="0.3">
      <c r="A24" s="25" t="s">
        <v>40</v>
      </c>
      <c r="B24" s="25" t="s">
        <v>70</v>
      </c>
      <c r="C24" s="19" t="s">
        <v>128</v>
      </c>
      <c r="D24" s="20"/>
      <c r="E24" s="22">
        <v>16219754.722951001</v>
      </c>
      <c r="F24" s="20"/>
      <c r="G24" s="22">
        <v>17351070.695531718</v>
      </c>
      <c r="H24" s="22">
        <v>739012.17</v>
      </c>
      <c r="I24" s="22">
        <v>314943.92</v>
      </c>
      <c r="J24" s="22">
        <v>1014091</v>
      </c>
      <c r="K24" s="22">
        <v>164656.57999999999</v>
      </c>
      <c r="L24" s="22">
        <v>12895834.720000001</v>
      </c>
      <c r="M24" s="22">
        <v>162504.70000000001</v>
      </c>
      <c r="N24" s="22">
        <v>152094.89553171775</v>
      </c>
      <c r="O24" s="22">
        <v>552256.13</v>
      </c>
      <c r="P24" s="22">
        <v>0</v>
      </c>
      <c r="Q24" s="22">
        <v>0</v>
      </c>
      <c r="R24" s="22">
        <v>0</v>
      </c>
      <c r="S24" s="22">
        <v>0</v>
      </c>
      <c r="T24" s="22">
        <v>1355676.58</v>
      </c>
      <c r="U24" s="22">
        <v>0</v>
      </c>
      <c r="V24" s="33"/>
      <c r="W24" s="33"/>
    </row>
    <row r="25" spans="1:23" x14ac:dyDescent="0.3">
      <c r="A25" s="24" t="s">
        <v>72</v>
      </c>
      <c r="B25" s="24" t="s">
        <v>73</v>
      </c>
      <c r="C25" s="19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33"/>
      <c r="W25" s="33"/>
    </row>
    <row r="26" spans="1:23" x14ac:dyDescent="0.3">
      <c r="A26" s="25" t="s">
        <v>113</v>
      </c>
      <c r="B26" s="25" t="s">
        <v>125</v>
      </c>
      <c r="C26" s="19" t="s">
        <v>129</v>
      </c>
      <c r="D26" s="20"/>
      <c r="E26" s="22">
        <v>484828.37000000011</v>
      </c>
      <c r="F26" s="20"/>
      <c r="G26" s="22">
        <v>484828.22309151222</v>
      </c>
      <c r="H26" s="22">
        <v>209251.25</v>
      </c>
      <c r="I26" s="22">
        <v>0</v>
      </c>
      <c r="J26" s="22">
        <v>0</v>
      </c>
      <c r="K26" s="22">
        <v>10887.59</v>
      </c>
      <c r="L26" s="22">
        <v>147834.29</v>
      </c>
      <c r="M26" s="22">
        <v>35130.239999999998</v>
      </c>
      <c r="N26" s="22">
        <v>81724.853091512239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33"/>
      <c r="W26" s="33"/>
    </row>
    <row r="27" spans="1:23" x14ac:dyDescent="0.3">
      <c r="A27" s="25" t="s">
        <v>37</v>
      </c>
      <c r="B27" s="25" t="s">
        <v>68</v>
      </c>
      <c r="C27" s="19" t="s">
        <v>130</v>
      </c>
      <c r="D27" s="20"/>
      <c r="E27" s="22">
        <v>0</v>
      </c>
      <c r="F27" s="20"/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33"/>
      <c r="W27" s="33"/>
    </row>
    <row r="28" spans="1:23" x14ac:dyDescent="0.3">
      <c r="A28" s="25" t="s">
        <v>40</v>
      </c>
      <c r="B28" s="25" t="s">
        <v>70</v>
      </c>
      <c r="C28" s="19" t="s">
        <v>131</v>
      </c>
      <c r="D28" s="20"/>
      <c r="E28" s="22">
        <v>484828.37000000011</v>
      </c>
      <c r="F28" s="20"/>
      <c r="G28" s="22">
        <v>484828.22309151222</v>
      </c>
      <c r="H28" s="22">
        <v>209251.25</v>
      </c>
      <c r="I28" s="22">
        <v>0</v>
      </c>
      <c r="J28" s="22">
        <v>0</v>
      </c>
      <c r="K28" s="22">
        <v>10887.59</v>
      </c>
      <c r="L28" s="22">
        <v>147834.29</v>
      </c>
      <c r="M28" s="22">
        <v>35130.239999999998</v>
      </c>
      <c r="N28" s="22">
        <v>81724.853091512239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33"/>
      <c r="W28" s="33"/>
    </row>
    <row r="29" spans="1:23" x14ac:dyDescent="0.3">
      <c r="A29" s="24" t="s">
        <v>79</v>
      </c>
      <c r="B29" s="24" t="s">
        <v>80</v>
      </c>
      <c r="C29" s="19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33"/>
      <c r="W29" s="33"/>
    </row>
    <row r="30" spans="1:23" x14ac:dyDescent="0.3">
      <c r="A30" s="25" t="s">
        <v>113</v>
      </c>
      <c r="B30" s="25" t="s">
        <v>125</v>
      </c>
      <c r="C30" s="19" t="s">
        <v>132</v>
      </c>
      <c r="D30" s="20"/>
      <c r="E30" s="22">
        <v>3605645.0121530001</v>
      </c>
      <c r="F30" s="20"/>
      <c r="G30" s="22">
        <v>3781567.8543340601</v>
      </c>
      <c r="H30" s="22">
        <v>2285631.35</v>
      </c>
      <c r="I30" s="22">
        <v>106807.24</v>
      </c>
      <c r="J30" s="22">
        <v>82749</v>
      </c>
      <c r="K30" s="22">
        <v>16128.66</v>
      </c>
      <c r="L30" s="22">
        <v>776567.39</v>
      </c>
      <c r="M30" s="22">
        <v>144194.38</v>
      </c>
      <c r="N30" s="22">
        <v>193517.83433405973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175972</v>
      </c>
      <c r="U30" s="22">
        <v>0</v>
      </c>
      <c r="V30" s="33"/>
      <c r="W30" s="33"/>
    </row>
    <row r="31" spans="1:23" x14ac:dyDescent="0.3">
      <c r="A31" s="25" t="s">
        <v>37</v>
      </c>
      <c r="B31" s="25" t="s">
        <v>68</v>
      </c>
      <c r="C31" s="19" t="s">
        <v>133</v>
      </c>
      <c r="D31" s="20"/>
      <c r="E31" s="22">
        <v>0</v>
      </c>
      <c r="F31" s="20"/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33"/>
      <c r="W31" s="33"/>
    </row>
    <row r="32" spans="1:23" x14ac:dyDescent="0.3">
      <c r="A32" s="25" t="s">
        <v>40</v>
      </c>
      <c r="B32" s="25" t="s">
        <v>70</v>
      </c>
      <c r="C32" s="19" t="s">
        <v>134</v>
      </c>
      <c r="D32" s="20"/>
      <c r="E32" s="22">
        <v>3605645.0121530001</v>
      </c>
      <c r="F32" s="20"/>
      <c r="G32" s="22">
        <v>3781567.8543340601</v>
      </c>
      <c r="H32" s="22">
        <v>2285631.35</v>
      </c>
      <c r="I32" s="22">
        <v>106807.24</v>
      </c>
      <c r="J32" s="22">
        <v>82749</v>
      </c>
      <c r="K32" s="22">
        <v>16128.66</v>
      </c>
      <c r="L32" s="22">
        <v>776567.39</v>
      </c>
      <c r="M32" s="22">
        <v>144194.38</v>
      </c>
      <c r="N32" s="22">
        <v>193517.83433405973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175972</v>
      </c>
      <c r="U32" s="22">
        <v>0</v>
      </c>
      <c r="V32" s="33"/>
      <c r="W32" s="33"/>
    </row>
    <row r="33" spans="1:23" x14ac:dyDescent="0.3">
      <c r="A33" s="24" t="s">
        <v>86</v>
      </c>
      <c r="B33" s="24" t="s">
        <v>87</v>
      </c>
      <c r="C33" s="19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33"/>
      <c r="W33" s="33"/>
    </row>
    <row r="34" spans="1:23" x14ac:dyDescent="0.3">
      <c r="A34" s="25" t="s">
        <v>113</v>
      </c>
      <c r="B34" s="25" t="s">
        <v>125</v>
      </c>
      <c r="C34" s="19" t="s">
        <v>135</v>
      </c>
      <c r="D34" s="20"/>
      <c r="E34" s="22">
        <v>16578136.680615</v>
      </c>
      <c r="F34" s="20"/>
      <c r="G34" s="22">
        <v>20857081.893515423</v>
      </c>
      <c r="H34" s="22">
        <v>2223273.35</v>
      </c>
      <c r="I34" s="22">
        <v>3173242.09</v>
      </c>
      <c r="J34" s="22">
        <v>969898</v>
      </c>
      <c r="K34" s="22">
        <v>196732.54</v>
      </c>
      <c r="L34" s="22">
        <v>1718705.12</v>
      </c>
      <c r="M34" s="22">
        <v>3206274.93</v>
      </c>
      <c r="N34" s="22">
        <v>4426738.9591147834</v>
      </c>
      <c r="O34" s="22">
        <v>588230.32999999996</v>
      </c>
      <c r="P34" s="22">
        <v>0</v>
      </c>
      <c r="Q34" s="22">
        <v>0</v>
      </c>
      <c r="R34" s="22">
        <v>0</v>
      </c>
      <c r="S34" s="22">
        <v>0</v>
      </c>
      <c r="T34" s="22">
        <v>4353986.5744006373</v>
      </c>
      <c r="U34" s="22">
        <v>0</v>
      </c>
      <c r="V34" s="33"/>
      <c r="W34" s="33"/>
    </row>
    <row r="35" spans="1:23" x14ac:dyDescent="0.3">
      <c r="A35" s="25" t="s">
        <v>37</v>
      </c>
      <c r="B35" s="25" t="s">
        <v>68</v>
      </c>
      <c r="C35" s="19" t="s">
        <v>136</v>
      </c>
      <c r="D35" s="20"/>
      <c r="E35" s="22">
        <v>395629.49</v>
      </c>
      <c r="F35" s="20"/>
      <c r="G35" s="22">
        <v>395629.24730003823</v>
      </c>
      <c r="H35" s="22">
        <v>0</v>
      </c>
      <c r="I35" s="22">
        <v>276158.61</v>
      </c>
      <c r="J35" s="22">
        <v>0</v>
      </c>
      <c r="K35" s="22">
        <v>0</v>
      </c>
      <c r="L35" s="22">
        <v>0</v>
      </c>
      <c r="M35" s="22">
        <v>0</v>
      </c>
      <c r="N35" s="22">
        <v>103048.75730003821</v>
      </c>
      <c r="O35" s="22">
        <v>16421.88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33"/>
      <c r="W35" s="33"/>
    </row>
    <row r="36" spans="1:23" x14ac:dyDescent="0.3">
      <c r="A36" s="25" t="s">
        <v>40</v>
      </c>
      <c r="B36" s="25" t="s">
        <v>70</v>
      </c>
      <c r="C36" s="19" t="s">
        <v>137</v>
      </c>
      <c r="D36" s="20"/>
      <c r="E36" s="22">
        <v>16182507.190615</v>
      </c>
      <c r="F36" s="20"/>
      <c r="G36" s="22">
        <v>20461452.646215383</v>
      </c>
      <c r="H36" s="22">
        <v>2223273.35</v>
      </c>
      <c r="I36" s="22">
        <v>2897083.48</v>
      </c>
      <c r="J36" s="22">
        <v>969898</v>
      </c>
      <c r="K36" s="22">
        <v>196732.54</v>
      </c>
      <c r="L36" s="22">
        <v>1718705.12</v>
      </c>
      <c r="M36" s="22">
        <v>3206274.93</v>
      </c>
      <c r="N36" s="22">
        <v>4323690.2018147456</v>
      </c>
      <c r="O36" s="22">
        <v>571808.44999999995</v>
      </c>
      <c r="P36" s="22">
        <v>0</v>
      </c>
      <c r="Q36" s="22">
        <v>0</v>
      </c>
      <c r="R36" s="22">
        <v>0</v>
      </c>
      <c r="S36" s="22">
        <v>0</v>
      </c>
      <c r="T36" s="22">
        <v>4353986.5744006373</v>
      </c>
      <c r="U36" s="22">
        <v>0</v>
      </c>
      <c r="V36" s="33"/>
      <c r="W36" s="33"/>
    </row>
    <row r="37" spans="1:23" x14ac:dyDescent="0.3">
      <c r="A37" s="24" t="s">
        <v>93</v>
      </c>
      <c r="B37" s="24" t="s">
        <v>94</v>
      </c>
      <c r="C37" s="19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33"/>
      <c r="W37" s="33"/>
    </row>
    <row r="38" spans="1:23" x14ac:dyDescent="0.3">
      <c r="A38" s="25" t="s">
        <v>113</v>
      </c>
      <c r="B38" s="25" t="s">
        <v>125</v>
      </c>
      <c r="C38" s="19" t="s">
        <v>138</v>
      </c>
      <c r="D38" s="20"/>
      <c r="E38" s="22">
        <v>6316658.8330950001</v>
      </c>
      <c r="F38" s="20"/>
      <c r="G38" s="22">
        <v>6401156.855225238</v>
      </c>
      <c r="H38" s="22">
        <v>-209251.25</v>
      </c>
      <c r="I38" s="22">
        <v>121637.96</v>
      </c>
      <c r="J38" s="22">
        <v>762988</v>
      </c>
      <c r="K38" s="22">
        <v>0</v>
      </c>
      <c r="L38" s="22">
        <v>0</v>
      </c>
      <c r="M38" s="22">
        <v>4226771.22</v>
      </c>
      <c r="N38" s="22">
        <v>1208052.2353152384</v>
      </c>
      <c r="O38" s="22">
        <v>138064.03</v>
      </c>
      <c r="P38" s="22">
        <v>0</v>
      </c>
      <c r="Q38" s="22">
        <v>0</v>
      </c>
      <c r="R38" s="22">
        <v>0</v>
      </c>
      <c r="S38" s="22">
        <v>0</v>
      </c>
      <c r="T38" s="22">
        <v>152894.65990999993</v>
      </c>
      <c r="U38" s="22">
        <v>0</v>
      </c>
      <c r="V38" s="33"/>
      <c r="W38" s="33"/>
    </row>
    <row r="39" spans="1:23" x14ac:dyDescent="0.3">
      <c r="A39" s="25" t="s">
        <v>37</v>
      </c>
      <c r="B39" s="25" t="s">
        <v>68</v>
      </c>
      <c r="C39" s="19" t="s">
        <v>139</v>
      </c>
      <c r="D39" s="20"/>
      <c r="E39" s="22">
        <v>0</v>
      </c>
      <c r="F39" s="20"/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33"/>
      <c r="W39" s="33"/>
    </row>
    <row r="40" spans="1:23" x14ac:dyDescent="0.3">
      <c r="A40" s="25" t="s">
        <v>40</v>
      </c>
      <c r="B40" s="25" t="s">
        <v>70</v>
      </c>
      <c r="C40" s="19" t="s">
        <v>140</v>
      </c>
      <c r="D40" s="20"/>
      <c r="E40" s="22">
        <v>6316658.8330950001</v>
      </c>
      <c r="F40" s="20"/>
      <c r="G40" s="22">
        <v>6401156.855225238</v>
      </c>
      <c r="H40" s="22">
        <v>-209251.25</v>
      </c>
      <c r="I40" s="22">
        <v>121637.96</v>
      </c>
      <c r="J40" s="22">
        <v>762988</v>
      </c>
      <c r="K40" s="22">
        <v>0</v>
      </c>
      <c r="L40" s="22">
        <v>0</v>
      </c>
      <c r="M40" s="22">
        <v>4226771.22</v>
      </c>
      <c r="N40" s="22">
        <v>1208052.2353152384</v>
      </c>
      <c r="O40" s="22">
        <v>138064.03</v>
      </c>
      <c r="P40" s="22">
        <v>0</v>
      </c>
      <c r="Q40" s="22">
        <v>0</v>
      </c>
      <c r="R40" s="22">
        <v>0</v>
      </c>
      <c r="S40" s="22">
        <v>0</v>
      </c>
      <c r="T40" s="22">
        <v>152894.65990999993</v>
      </c>
      <c r="U40" s="22">
        <v>0</v>
      </c>
      <c r="V40" s="33"/>
      <c r="W40" s="33"/>
    </row>
    <row r="41" spans="1:23" x14ac:dyDescent="0.3">
      <c r="A41" s="18" t="s">
        <v>100</v>
      </c>
      <c r="B41" s="18" t="s">
        <v>101</v>
      </c>
      <c r="C41" s="19" t="s">
        <v>141</v>
      </c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33"/>
      <c r="W41" s="33"/>
    </row>
    <row r="42" spans="1:23" x14ac:dyDescent="0.3">
      <c r="A42" s="18" t="s">
        <v>103</v>
      </c>
      <c r="B42" s="18" t="s">
        <v>104</v>
      </c>
      <c r="C42" s="19" t="s">
        <v>142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33"/>
      <c r="W42" s="33"/>
    </row>
    <row r="43" spans="1:23" x14ac:dyDescent="0.3">
      <c r="A43" s="18" t="s">
        <v>143</v>
      </c>
      <c r="B43" s="18" t="s">
        <v>144</v>
      </c>
      <c r="C43" s="19" t="s">
        <v>145</v>
      </c>
      <c r="D43" s="22">
        <v>13507615.51</v>
      </c>
      <c r="E43" s="22">
        <v>10129928.98</v>
      </c>
      <c r="F43" s="22">
        <v>3377686.53</v>
      </c>
      <c r="G43" s="22">
        <v>13507615.049999999</v>
      </c>
      <c r="H43" s="22">
        <v>8002593.75</v>
      </c>
      <c r="I43" s="22">
        <v>0</v>
      </c>
      <c r="J43" s="22">
        <v>0</v>
      </c>
      <c r="K43" s="22">
        <v>0</v>
      </c>
      <c r="L43" s="22">
        <v>2200.23</v>
      </c>
      <c r="M43" s="22">
        <v>163840</v>
      </c>
      <c r="N43" s="22">
        <v>1961294.54</v>
      </c>
      <c r="O43" s="22">
        <v>0</v>
      </c>
      <c r="P43" s="22">
        <v>0</v>
      </c>
      <c r="Q43" s="22">
        <v>3377686.53</v>
      </c>
      <c r="R43" s="22">
        <v>0</v>
      </c>
      <c r="S43" s="22">
        <v>0</v>
      </c>
      <c r="T43" s="22">
        <v>0</v>
      </c>
      <c r="U43" s="22">
        <v>0</v>
      </c>
      <c r="V43" s="33"/>
      <c r="W43" s="33"/>
    </row>
    <row r="44" spans="1:23" x14ac:dyDescent="0.3">
      <c r="A44" s="34"/>
      <c r="B44" s="34"/>
      <c r="C44" s="35"/>
      <c r="D44" s="35"/>
      <c r="E44" s="36"/>
      <c r="F44" s="36"/>
      <c r="H44" s="5"/>
      <c r="I44" s="5"/>
      <c r="S44" s="6"/>
      <c r="U44" s="33"/>
      <c r="V44" s="33"/>
      <c r="W44" s="33"/>
    </row>
    <row r="45" spans="1:23" x14ac:dyDescent="0.3">
      <c r="A45" s="28" t="s">
        <v>106</v>
      </c>
      <c r="B45" s="28"/>
      <c r="C45" s="35"/>
      <c r="D45" s="35"/>
      <c r="E45" s="36"/>
      <c r="F45" s="36"/>
      <c r="H45" s="5"/>
      <c r="I45" s="5"/>
      <c r="S45" s="6"/>
      <c r="U45" s="33"/>
      <c r="V45" s="33"/>
      <c r="W45" s="33"/>
    </row>
    <row r="46" spans="1:23" x14ac:dyDescent="0.3">
      <c r="A46" s="29" t="s">
        <v>107</v>
      </c>
      <c r="B46" s="29"/>
      <c r="C46" s="27"/>
      <c r="D46" s="27"/>
      <c r="I46" s="5"/>
      <c r="P46" s="6"/>
      <c r="Q46" s="6"/>
      <c r="R46" s="6"/>
      <c r="S46" s="6"/>
    </row>
    <row r="47" spans="1:23" x14ac:dyDescent="0.3">
      <c r="A47" s="28" t="s">
        <v>210</v>
      </c>
      <c r="B47" s="28"/>
      <c r="C47" s="27"/>
      <c r="D47" s="27"/>
      <c r="J47" s="5"/>
      <c r="P47" s="6"/>
      <c r="Q47" s="6"/>
      <c r="R47" s="6"/>
      <c r="S47" s="4"/>
    </row>
    <row r="48" spans="1:23" x14ac:dyDescent="0.3">
      <c r="I48" s="5"/>
      <c r="J48" s="5"/>
      <c r="P48" s="6"/>
      <c r="Q48" s="6"/>
      <c r="R48" s="6"/>
      <c r="S48" s="4"/>
    </row>
    <row r="49" spans="1:19" x14ac:dyDescent="0.3">
      <c r="A49" s="31" t="s">
        <v>109</v>
      </c>
      <c r="P49" s="6"/>
      <c r="Q49" s="6"/>
      <c r="R49" s="6"/>
      <c r="S49" s="6"/>
    </row>
    <row r="50" spans="1:19" x14ac:dyDescent="0.3">
      <c r="A50" s="6" t="s">
        <v>226</v>
      </c>
      <c r="E50" s="5"/>
      <c r="F50" s="5"/>
      <c r="G50" s="5"/>
      <c r="P50" s="6"/>
      <c r="Q50" s="6"/>
      <c r="R50" s="6"/>
      <c r="S50" s="6"/>
    </row>
    <row r="51" spans="1:19" x14ac:dyDescent="0.3">
      <c r="E51" s="5"/>
      <c r="F51" s="5"/>
      <c r="G51" s="5"/>
      <c r="P51" s="6"/>
      <c r="Q51" s="6"/>
      <c r="R51" s="6"/>
      <c r="S51" s="6"/>
    </row>
    <row r="52" spans="1:19" x14ac:dyDescent="0.3">
      <c r="E52" s="5"/>
      <c r="F52" s="5"/>
      <c r="G52" s="5"/>
      <c r="P52" s="6"/>
      <c r="Q52" s="6"/>
      <c r="R52" s="6"/>
      <c r="S52" s="6"/>
    </row>
    <row r="53" spans="1:19" x14ac:dyDescent="0.3">
      <c r="E53" s="5"/>
      <c r="F53" s="5"/>
      <c r="G53" s="5"/>
      <c r="P53" s="6"/>
      <c r="Q53" s="6"/>
      <c r="R53" s="6"/>
      <c r="S53" s="6"/>
    </row>
    <row r="54" spans="1:19" x14ac:dyDescent="0.3">
      <c r="G54" s="5"/>
      <c r="H54" s="5"/>
      <c r="P54" s="6"/>
      <c r="Q54" s="6"/>
      <c r="R54" s="6"/>
      <c r="S54" s="6"/>
    </row>
    <row r="55" spans="1:19" x14ac:dyDescent="0.3">
      <c r="G55" s="5"/>
      <c r="H55" s="5"/>
      <c r="P55" s="6"/>
      <c r="Q55" s="6"/>
      <c r="R55" s="6"/>
      <c r="S55" s="6"/>
    </row>
    <row r="56" spans="1:19" x14ac:dyDescent="0.3">
      <c r="G56" s="5"/>
      <c r="H56" s="5"/>
      <c r="P56" s="6"/>
      <c r="Q56" s="6"/>
      <c r="R56" s="6"/>
      <c r="S56" s="6"/>
    </row>
    <row r="57" spans="1:19" x14ac:dyDescent="0.3">
      <c r="P57" s="5"/>
      <c r="Q57" s="5"/>
      <c r="S57" s="6"/>
    </row>
    <row r="58" spans="1:19" x14ac:dyDescent="0.3">
      <c r="P58" s="5"/>
      <c r="Q58" s="5"/>
      <c r="S58" s="6"/>
    </row>
    <row r="59" spans="1:19" x14ac:dyDescent="0.3">
      <c r="P59" s="5"/>
      <c r="Q59" s="5"/>
      <c r="S59" s="6"/>
    </row>
    <row r="60" spans="1:19" x14ac:dyDescent="0.3">
      <c r="P60" s="6"/>
      <c r="Q60" s="6"/>
    </row>
    <row r="61" spans="1:19" x14ac:dyDescent="0.3">
      <c r="P61" s="6"/>
      <c r="Q61" s="6"/>
    </row>
    <row r="62" spans="1:19" x14ac:dyDescent="0.3">
      <c r="P62" s="6"/>
      <c r="Q62" s="6"/>
    </row>
    <row r="63" spans="1:19" x14ac:dyDescent="0.3">
      <c r="P63" s="6"/>
      <c r="Q63" s="6"/>
    </row>
    <row r="64" spans="1:19" x14ac:dyDescent="0.3">
      <c r="P64" s="6"/>
      <c r="Q64" s="6"/>
    </row>
    <row r="65" spans="16:17" x14ac:dyDescent="0.3">
      <c r="P65" s="6"/>
      <c r="Q65" s="6"/>
    </row>
    <row r="66" spans="16:17" x14ac:dyDescent="0.3">
      <c r="P66" s="6"/>
      <c r="Q66" s="6"/>
    </row>
    <row r="67" spans="16:17" x14ac:dyDescent="0.3">
      <c r="P67" s="6"/>
      <c r="Q67" s="6"/>
    </row>
  </sheetData>
  <pageMargins left="0.7" right="0.7" top="0.75" bottom="0.75" header="0.3" footer="0.3"/>
  <pageSetup paperSize="9" scale="4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39B52-6C6A-4B7D-BD8E-B2381B01B0A1}">
  <sheetPr>
    <tabColor rgb="FFFFC000"/>
  </sheetPr>
  <dimension ref="A1:W67"/>
  <sheetViews>
    <sheetView showGridLines="0" zoomScaleNormal="100" zoomScaleSheetLayoutView="40" workbookViewId="0">
      <selection activeCell="B1" sqref="B1:C1"/>
    </sheetView>
  </sheetViews>
  <sheetFormatPr defaultColWidth="11.44140625" defaultRowHeight="14.4" x14ac:dyDescent="0.3"/>
  <cols>
    <col min="1" max="2" width="48.5546875" style="6" customWidth="1"/>
    <col min="3" max="3" width="11" style="6" customWidth="1"/>
    <col min="4" max="4" width="18.109375" style="6" customWidth="1"/>
    <col min="5" max="15" width="20.6640625" style="6" customWidth="1"/>
    <col min="16" max="17" width="20.6640625" style="4" customWidth="1"/>
    <col min="18" max="19" width="20.6640625" style="5" customWidth="1"/>
    <col min="20" max="21" width="20.6640625" style="6" customWidth="1"/>
    <col min="22" max="22" width="16.109375" style="6" customWidth="1"/>
    <col min="23" max="16384" width="11.44140625" style="6"/>
  </cols>
  <sheetData>
    <row r="1" spans="1:23" x14ac:dyDescent="0.3">
      <c r="A1" s="1" t="s">
        <v>0</v>
      </c>
      <c r="B1" s="1" t="s">
        <v>1</v>
      </c>
      <c r="C1" s="37">
        <v>45291</v>
      </c>
    </row>
    <row r="2" spans="1:23" x14ac:dyDescent="0.3">
      <c r="A2" s="7" t="s">
        <v>2</v>
      </c>
      <c r="B2" s="7" t="s">
        <v>3</v>
      </c>
      <c r="C2" s="8"/>
    </row>
    <row r="3" spans="1:23" x14ac:dyDescent="0.3">
      <c r="A3" s="9"/>
      <c r="B3" s="9"/>
      <c r="C3" s="8"/>
    </row>
    <row r="4" spans="1:23" x14ac:dyDescent="0.3">
      <c r="A4" s="7" t="s">
        <v>110</v>
      </c>
      <c r="B4" s="7" t="s">
        <v>111</v>
      </c>
      <c r="C4" s="27"/>
      <c r="P4" s="5"/>
      <c r="Q4" s="5"/>
      <c r="S4" s="6"/>
      <c r="W4" s="4"/>
    </row>
    <row r="5" spans="1:23" ht="43.2" x14ac:dyDescent="0.3">
      <c r="A5" s="38" t="s">
        <v>211</v>
      </c>
      <c r="B5" s="38" t="s">
        <v>212</v>
      </c>
      <c r="C5" s="27"/>
      <c r="P5" s="5"/>
      <c r="Q5" s="5"/>
      <c r="S5" s="6"/>
      <c r="W5" s="4"/>
    </row>
    <row r="6" spans="1:23" ht="57.6" x14ac:dyDescent="0.3">
      <c r="C6" s="27"/>
      <c r="D6" s="12" t="str">
        <f>'S.05.01.01 NL'!D6</f>
        <v>Spolu poisťovne a pobočky poisťovní z iných členských štátov</v>
      </c>
      <c r="E6" s="12" t="str">
        <f>'S.05.01.01 NL'!E6</f>
        <v xml:space="preserve">Spolu poisťovne </v>
      </c>
      <c r="F6" s="12" t="str">
        <f>'S.05.01.01 NL'!F6</f>
        <v>Spolu pobočky poisťovní z iných členských štátov</v>
      </c>
      <c r="G6" s="12" t="str">
        <f>'S.05.01.01 NL'!G6</f>
        <v>Spolu členovia SLASPO 1)</v>
      </c>
      <c r="H6" s="12" t="str">
        <f>'S.05.01.01 NL'!H6</f>
        <v>Allianz - Slovenská poisťovňa, a. s.</v>
      </c>
      <c r="I6" s="12" t="str">
        <f>'S.05.01.01 NL'!I6</f>
        <v>BNP Paribas Cardif Poisťovňa, a. s.</v>
      </c>
      <c r="J6" s="12" t="str">
        <f>'S.05.01.01 NL'!J6</f>
        <v>ČSOB Poisťovňa, a. s.</v>
      </c>
      <c r="K6" s="12" t="str">
        <f>'S.05.01.01 NL'!K6</f>
        <v>Komunálna poisťovňa a. s., Vienna Insurance Group</v>
      </c>
      <c r="L6" s="12" t="str">
        <f>'S.05.01.01 NL'!L6</f>
        <v>KOOPERATIVA poisťovňa, a. s., Vienna Insurance Group</v>
      </c>
      <c r="M6" s="12" t="str">
        <f>'S.05.01.01 NL'!M6</f>
        <v>NN Životná poisťovňa, a. s.</v>
      </c>
      <c r="N6" s="12" t="str">
        <f>'S.05.01.01 NL'!N6</f>
        <v>Union poisťovňa, a. s.</v>
      </c>
      <c r="O6" s="12" t="str">
        <f>'S.05.01.01 NL'!O6</f>
        <v>Wüstenrot poisťovňa, a. s.</v>
      </c>
      <c r="P6" s="12" t="str">
        <f>'S.05.01.01 NL'!P6</f>
        <v>Colonnade Insurance S.A., pobočka poisťovne z iného členského štátu</v>
      </c>
      <c r="Q6" s="12" t="str">
        <f>'S.05.01.01 NL'!Q6</f>
        <v xml:space="preserve">Generali Poisťovňa, pobočka poisťovne z iného členského štátu </v>
      </c>
      <c r="R6" s="12" t="str">
        <f>'S.05.01.01 NL'!R6</f>
        <v>MetLife Europe d. a. c., pobočka poisťovne z iného členského štátu</v>
      </c>
      <c r="S6" s="12" t="str">
        <f>'S.05.01.01 NL'!S6</f>
        <v xml:space="preserve">UNIQA pojišťovna, a.s., pobočka poisťovne z iného členského štátu </v>
      </c>
      <c r="T6" s="12" t="str">
        <f>'S.05.01.01 NL'!T6</f>
        <v>YOUPLUS Životná poisťovňa, pobočka poisťovne z iného členského štátu</v>
      </c>
      <c r="U6" s="12" t="str">
        <f>'S.05.01.01 NL'!U6</f>
        <v xml:space="preserve">Slovenská kancelária poisťovateľov </v>
      </c>
    </row>
    <row r="7" spans="1:23" x14ac:dyDescent="0.3">
      <c r="C7" s="27"/>
      <c r="D7" s="32" t="s">
        <v>213</v>
      </c>
      <c r="E7" s="32" t="s">
        <v>213</v>
      </c>
      <c r="F7" s="32" t="s">
        <v>213</v>
      </c>
      <c r="G7" s="32" t="s">
        <v>213</v>
      </c>
      <c r="H7" s="32" t="s">
        <v>213</v>
      </c>
      <c r="I7" s="32" t="s">
        <v>213</v>
      </c>
      <c r="J7" s="32" t="s">
        <v>213</v>
      </c>
      <c r="K7" s="32" t="s">
        <v>213</v>
      </c>
      <c r="L7" s="32" t="s">
        <v>213</v>
      </c>
      <c r="M7" s="32" t="s">
        <v>213</v>
      </c>
      <c r="N7" s="32" t="s">
        <v>213</v>
      </c>
      <c r="O7" s="32" t="s">
        <v>213</v>
      </c>
      <c r="P7" s="32" t="s">
        <v>213</v>
      </c>
      <c r="Q7" s="32" t="s">
        <v>213</v>
      </c>
      <c r="R7" s="32" t="s">
        <v>213</v>
      </c>
      <c r="S7" s="32" t="s">
        <v>213</v>
      </c>
      <c r="T7" s="32" t="s">
        <v>213</v>
      </c>
      <c r="U7" s="32" t="s">
        <v>213</v>
      </c>
    </row>
    <row r="8" spans="1:23" x14ac:dyDescent="0.3">
      <c r="A8" s="18" t="s">
        <v>26</v>
      </c>
      <c r="B8" s="18" t="s">
        <v>27</v>
      </c>
      <c r="C8" s="19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</row>
    <row r="9" spans="1:23" x14ac:dyDescent="0.3">
      <c r="A9" s="21" t="s">
        <v>113</v>
      </c>
      <c r="B9" s="21" t="s">
        <v>114</v>
      </c>
      <c r="C9" s="19" t="s">
        <v>115</v>
      </c>
      <c r="D9" s="22">
        <v>-6276</v>
      </c>
      <c r="E9" s="22">
        <v>-6276</v>
      </c>
      <c r="F9" s="22">
        <v>0</v>
      </c>
      <c r="G9" s="22">
        <v>-6276</v>
      </c>
      <c r="H9" s="22">
        <v>0</v>
      </c>
      <c r="I9" s="22">
        <v>0</v>
      </c>
      <c r="J9" s="22">
        <v>-6276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</row>
    <row r="10" spans="1:23" x14ac:dyDescent="0.3">
      <c r="A10" s="21" t="s">
        <v>37</v>
      </c>
      <c r="B10" s="21" t="s">
        <v>38</v>
      </c>
      <c r="C10" s="19" t="s">
        <v>116</v>
      </c>
      <c r="D10" s="22">
        <v>-3083</v>
      </c>
      <c r="E10" s="22">
        <v>-3083</v>
      </c>
      <c r="F10" s="22">
        <v>0</v>
      </c>
      <c r="G10" s="22">
        <v>-3083</v>
      </c>
      <c r="H10" s="22">
        <v>0</v>
      </c>
      <c r="I10" s="22">
        <v>0</v>
      </c>
      <c r="J10" s="22">
        <v>-3083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</row>
    <row r="11" spans="1:23" x14ac:dyDescent="0.3">
      <c r="A11" s="21" t="s">
        <v>40</v>
      </c>
      <c r="B11" s="21" t="s">
        <v>41</v>
      </c>
      <c r="C11" s="19" t="s">
        <v>117</v>
      </c>
      <c r="D11" s="22">
        <v>-3194</v>
      </c>
      <c r="E11" s="22">
        <v>-3194</v>
      </c>
      <c r="F11" s="22">
        <v>0</v>
      </c>
      <c r="G11" s="22">
        <v>-3194</v>
      </c>
      <c r="H11" s="22">
        <v>0</v>
      </c>
      <c r="I11" s="22">
        <v>0</v>
      </c>
      <c r="J11" s="22">
        <v>-3194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</row>
    <row r="12" spans="1:23" x14ac:dyDescent="0.3">
      <c r="A12" s="18" t="s">
        <v>43</v>
      </c>
      <c r="B12" s="18" t="s">
        <v>44</v>
      </c>
      <c r="C12" s="19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</row>
    <row r="13" spans="1:23" x14ac:dyDescent="0.3">
      <c r="A13" s="21" t="s">
        <v>113</v>
      </c>
      <c r="B13" s="21" t="s">
        <v>114</v>
      </c>
      <c r="C13" s="19" t="s">
        <v>118</v>
      </c>
      <c r="D13" s="22">
        <v>72846</v>
      </c>
      <c r="E13" s="22">
        <v>72846</v>
      </c>
      <c r="F13" s="22">
        <v>0</v>
      </c>
      <c r="G13" s="22">
        <v>72846</v>
      </c>
      <c r="H13" s="22">
        <v>0</v>
      </c>
      <c r="I13" s="22">
        <v>0</v>
      </c>
      <c r="J13" s="22">
        <v>72846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</row>
    <row r="14" spans="1:23" x14ac:dyDescent="0.3">
      <c r="A14" s="21" t="s">
        <v>37</v>
      </c>
      <c r="B14" s="21" t="s">
        <v>38</v>
      </c>
      <c r="C14" s="19" t="s">
        <v>119</v>
      </c>
      <c r="D14" s="22">
        <v>35728</v>
      </c>
      <c r="E14" s="22">
        <v>35728</v>
      </c>
      <c r="F14" s="22">
        <v>0</v>
      </c>
      <c r="G14" s="22">
        <v>35728</v>
      </c>
      <c r="H14" s="22">
        <v>0</v>
      </c>
      <c r="I14" s="22">
        <v>0</v>
      </c>
      <c r="J14" s="22">
        <v>35728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</row>
    <row r="15" spans="1:23" x14ac:dyDescent="0.3">
      <c r="A15" s="21" t="s">
        <v>40</v>
      </c>
      <c r="B15" s="21" t="s">
        <v>41</v>
      </c>
      <c r="C15" s="19" t="s">
        <v>120</v>
      </c>
      <c r="D15" s="22">
        <v>37118</v>
      </c>
      <c r="E15" s="22">
        <v>37118</v>
      </c>
      <c r="F15" s="22">
        <v>0</v>
      </c>
      <c r="G15" s="22">
        <v>37118</v>
      </c>
      <c r="H15" s="22">
        <v>0</v>
      </c>
      <c r="I15" s="22">
        <v>0</v>
      </c>
      <c r="J15" s="22">
        <v>37118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</row>
    <row r="16" spans="1:23" x14ac:dyDescent="0.3">
      <c r="A16" s="18" t="s">
        <v>50</v>
      </c>
      <c r="B16" s="18" t="s">
        <v>51</v>
      </c>
      <c r="C16" s="19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</row>
    <row r="17" spans="1:23" x14ac:dyDescent="0.3">
      <c r="A17" s="21" t="s">
        <v>113</v>
      </c>
      <c r="B17" s="21" t="s">
        <v>114</v>
      </c>
      <c r="C17" s="19" t="s">
        <v>121</v>
      </c>
      <c r="D17" s="22">
        <v>607477</v>
      </c>
      <c r="E17" s="22">
        <v>607477</v>
      </c>
      <c r="F17" s="22">
        <v>0</v>
      </c>
      <c r="G17" s="22">
        <v>607477</v>
      </c>
      <c r="H17" s="22">
        <v>0</v>
      </c>
      <c r="I17" s="22">
        <v>0</v>
      </c>
      <c r="J17" s="22">
        <v>607477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</row>
    <row r="18" spans="1:23" x14ac:dyDescent="0.3">
      <c r="A18" s="21" t="s">
        <v>37</v>
      </c>
      <c r="B18" s="21" t="s">
        <v>38</v>
      </c>
      <c r="C18" s="19" t="s">
        <v>122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</row>
    <row r="19" spans="1:23" x14ac:dyDescent="0.3">
      <c r="A19" s="21" t="s">
        <v>40</v>
      </c>
      <c r="B19" s="21" t="s">
        <v>41</v>
      </c>
      <c r="C19" s="19" t="s">
        <v>123</v>
      </c>
      <c r="D19" s="22">
        <v>607477</v>
      </c>
      <c r="E19" s="22">
        <v>607477</v>
      </c>
      <c r="F19" s="22">
        <v>0</v>
      </c>
      <c r="G19" s="22">
        <v>607477</v>
      </c>
      <c r="H19" s="22">
        <v>0</v>
      </c>
      <c r="I19" s="22">
        <v>0</v>
      </c>
      <c r="J19" s="22">
        <v>607477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</row>
    <row r="20" spans="1:23" x14ac:dyDescent="0.3">
      <c r="A20" s="18" t="s">
        <v>57</v>
      </c>
      <c r="B20" s="23" t="s">
        <v>58</v>
      </c>
      <c r="C20" s="19" t="s">
        <v>124</v>
      </c>
      <c r="D20" s="22">
        <v>43155</v>
      </c>
      <c r="E20" s="22">
        <v>43155</v>
      </c>
      <c r="F20" s="22">
        <v>0</v>
      </c>
      <c r="G20" s="22">
        <v>43155</v>
      </c>
      <c r="H20" s="22">
        <v>0</v>
      </c>
      <c r="I20" s="22">
        <v>0</v>
      </c>
      <c r="J20" s="22">
        <v>43155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v>0</v>
      </c>
    </row>
    <row r="21" spans="1:23" x14ac:dyDescent="0.3">
      <c r="A21" s="24" t="s">
        <v>60</v>
      </c>
      <c r="B21" s="24" t="s">
        <v>61</v>
      </c>
      <c r="C21" s="19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3" x14ac:dyDescent="0.3">
      <c r="A22" s="25" t="s">
        <v>113</v>
      </c>
      <c r="B22" s="25" t="s">
        <v>125</v>
      </c>
      <c r="C22" s="19" t="s">
        <v>126</v>
      </c>
      <c r="D22" s="20"/>
      <c r="E22" s="22">
        <v>11666</v>
      </c>
      <c r="F22" s="20"/>
      <c r="G22" s="22">
        <v>11666</v>
      </c>
      <c r="H22" s="22">
        <v>0</v>
      </c>
      <c r="I22" s="22">
        <v>0</v>
      </c>
      <c r="J22" s="22">
        <v>11666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</row>
    <row r="23" spans="1:23" x14ac:dyDescent="0.3">
      <c r="A23" s="25" t="s">
        <v>37</v>
      </c>
      <c r="B23" s="25" t="s">
        <v>68</v>
      </c>
      <c r="C23" s="19" t="s">
        <v>127</v>
      </c>
      <c r="D23" s="20"/>
      <c r="E23" s="22">
        <v>0</v>
      </c>
      <c r="F23" s="20"/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33"/>
      <c r="W23" s="33"/>
    </row>
    <row r="24" spans="1:23" x14ac:dyDescent="0.3">
      <c r="A24" s="25" t="s">
        <v>40</v>
      </c>
      <c r="B24" s="25" t="s">
        <v>70</v>
      </c>
      <c r="C24" s="19" t="s">
        <v>128</v>
      </c>
      <c r="D24" s="20"/>
      <c r="E24" s="22">
        <v>11666</v>
      </c>
      <c r="F24" s="20"/>
      <c r="G24" s="22">
        <v>11666</v>
      </c>
      <c r="H24" s="22">
        <v>0</v>
      </c>
      <c r="I24" s="22">
        <v>0</v>
      </c>
      <c r="J24" s="22">
        <v>11666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33"/>
      <c r="W24" s="33"/>
    </row>
    <row r="25" spans="1:23" x14ac:dyDescent="0.3">
      <c r="A25" s="24" t="s">
        <v>72</v>
      </c>
      <c r="B25" s="24" t="s">
        <v>73</v>
      </c>
      <c r="C25" s="19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33"/>
      <c r="W25" s="33"/>
    </row>
    <row r="26" spans="1:23" x14ac:dyDescent="0.3">
      <c r="A26" s="25" t="s">
        <v>113</v>
      </c>
      <c r="B26" s="25" t="s">
        <v>125</v>
      </c>
      <c r="C26" s="19" t="s">
        <v>129</v>
      </c>
      <c r="D26" s="20"/>
      <c r="E26" s="22">
        <v>1601</v>
      </c>
      <c r="F26" s="20"/>
      <c r="G26" s="22">
        <v>1601</v>
      </c>
      <c r="H26" s="22">
        <v>0</v>
      </c>
      <c r="I26" s="22">
        <v>0</v>
      </c>
      <c r="J26" s="22">
        <v>1601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33"/>
      <c r="W26" s="33"/>
    </row>
    <row r="27" spans="1:23" x14ac:dyDescent="0.3">
      <c r="A27" s="25" t="s">
        <v>37</v>
      </c>
      <c r="B27" s="25" t="s">
        <v>68</v>
      </c>
      <c r="C27" s="19" t="s">
        <v>130</v>
      </c>
      <c r="D27" s="20"/>
      <c r="E27" s="22">
        <v>0</v>
      </c>
      <c r="F27" s="20"/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33"/>
      <c r="W27" s="33"/>
    </row>
    <row r="28" spans="1:23" x14ac:dyDescent="0.3">
      <c r="A28" s="25" t="s">
        <v>40</v>
      </c>
      <c r="B28" s="25" t="s">
        <v>70</v>
      </c>
      <c r="C28" s="19" t="s">
        <v>131</v>
      </c>
      <c r="D28" s="20"/>
      <c r="E28" s="22">
        <v>1601</v>
      </c>
      <c r="F28" s="20"/>
      <c r="G28" s="22">
        <v>1601</v>
      </c>
      <c r="H28" s="22">
        <v>0</v>
      </c>
      <c r="I28" s="22">
        <v>0</v>
      </c>
      <c r="J28" s="22">
        <v>1601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33"/>
      <c r="W28" s="33"/>
    </row>
    <row r="29" spans="1:23" x14ac:dyDescent="0.3">
      <c r="A29" s="24" t="s">
        <v>79</v>
      </c>
      <c r="B29" s="24" t="s">
        <v>80</v>
      </c>
      <c r="C29" s="19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33"/>
      <c r="W29" s="33"/>
    </row>
    <row r="30" spans="1:23" x14ac:dyDescent="0.3">
      <c r="A30" s="25" t="s">
        <v>113</v>
      </c>
      <c r="B30" s="25" t="s">
        <v>125</v>
      </c>
      <c r="C30" s="19" t="s">
        <v>132</v>
      </c>
      <c r="D30" s="20"/>
      <c r="E30" s="22">
        <v>34219</v>
      </c>
      <c r="F30" s="20"/>
      <c r="G30" s="22">
        <v>34219</v>
      </c>
      <c r="H30" s="22">
        <v>0</v>
      </c>
      <c r="I30" s="22">
        <v>0</v>
      </c>
      <c r="J30" s="22">
        <v>34219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33"/>
      <c r="W30" s="33"/>
    </row>
    <row r="31" spans="1:23" x14ac:dyDescent="0.3">
      <c r="A31" s="25" t="s">
        <v>37</v>
      </c>
      <c r="B31" s="25" t="s">
        <v>68</v>
      </c>
      <c r="C31" s="19" t="s">
        <v>133</v>
      </c>
      <c r="D31" s="20"/>
      <c r="E31" s="22">
        <v>0</v>
      </c>
      <c r="F31" s="20"/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33"/>
      <c r="W31" s="33"/>
    </row>
    <row r="32" spans="1:23" x14ac:dyDescent="0.3">
      <c r="A32" s="25" t="s">
        <v>40</v>
      </c>
      <c r="B32" s="25" t="s">
        <v>70</v>
      </c>
      <c r="C32" s="19" t="s">
        <v>134</v>
      </c>
      <c r="D32" s="20"/>
      <c r="E32" s="22">
        <v>34219</v>
      </c>
      <c r="F32" s="20"/>
      <c r="G32" s="22">
        <v>34219</v>
      </c>
      <c r="H32" s="22">
        <v>0</v>
      </c>
      <c r="I32" s="22">
        <v>0</v>
      </c>
      <c r="J32" s="22">
        <v>34219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33"/>
      <c r="W32" s="33"/>
    </row>
    <row r="33" spans="1:23" x14ac:dyDescent="0.3">
      <c r="A33" s="24" t="s">
        <v>86</v>
      </c>
      <c r="B33" s="24" t="s">
        <v>87</v>
      </c>
      <c r="C33" s="19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33"/>
      <c r="W33" s="33"/>
    </row>
    <row r="34" spans="1:23" x14ac:dyDescent="0.3">
      <c r="A34" s="25" t="s">
        <v>113</v>
      </c>
      <c r="B34" s="25" t="s">
        <v>125</v>
      </c>
      <c r="C34" s="19" t="s">
        <v>135</v>
      </c>
      <c r="D34" s="20"/>
      <c r="E34" s="22">
        <v>67</v>
      </c>
      <c r="F34" s="20"/>
      <c r="G34" s="22">
        <v>67</v>
      </c>
      <c r="H34" s="22">
        <v>0</v>
      </c>
      <c r="I34" s="22">
        <v>0</v>
      </c>
      <c r="J34" s="22">
        <v>67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  <c r="V34" s="33"/>
      <c r="W34" s="33"/>
    </row>
    <row r="35" spans="1:23" x14ac:dyDescent="0.3">
      <c r="A35" s="25" t="s">
        <v>37</v>
      </c>
      <c r="B35" s="25" t="s">
        <v>68</v>
      </c>
      <c r="C35" s="19" t="s">
        <v>136</v>
      </c>
      <c r="D35" s="20"/>
      <c r="E35" s="22">
        <v>19277</v>
      </c>
      <c r="F35" s="20"/>
      <c r="G35" s="22">
        <v>19277</v>
      </c>
      <c r="H35" s="22">
        <v>0</v>
      </c>
      <c r="I35" s="22">
        <v>0</v>
      </c>
      <c r="J35" s="22">
        <v>19277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33"/>
      <c r="W35" s="33"/>
    </row>
    <row r="36" spans="1:23" x14ac:dyDescent="0.3">
      <c r="A36" s="25" t="s">
        <v>40</v>
      </c>
      <c r="B36" s="25" t="s">
        <v>70</v>
      </c>
      <c r="C36" s="19" t="s">
        <v>137</v>
      </c>
      <c r="D36" s="20"/>
      <c r="E36" s="22">
        <v>-19210</v>
      </c>
      <c r="F36" s="20"/>
      <c r="G36" s="22">
        <v>-19210</v>
      </c>
      <c r="H36" s="22">
        <v>0</v>
      </c>
      <c r="I36" s="22">
        <v>0</v>
      </c>
      <c r="J36" s="22">
        <v>-19210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33"/>
      <c r="W36" s="33"/>
    </row>
    <row r="37" spans="1:23" x14ac:dyDescent="0.3">
      <c r="A37" s="24" t="s">
        <v>93</v>
      </c>
      <c r="B37" s="24" t="s">
        <v>94</v>
      </c>
      <c r="C37" s="19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33"/>
      <c r="W37" s="33"/>
    </row>
    <row r="38" spans="1:23" x14ac:dyDescent="0.3">
      <c r="A38" s="25" t="s">
        <v>113</v>
      </c>
      <c r="B38" s="25" t="s">
        <v>125</v>
      </c>
      <c r="C38" s="19" t="s">
        <v>138</v>
      </c>
      <c r="D38" s="20"/>
      <c r="E38" s="22">
        <v>14877</v>
      </c>
      <c r="F38" s="20"/>
      <c r="G38" s="22">
        <v>14877</v>
      </c>
      <c r="H38" s="22">
        <v>0</v>
      </c>
      <c r="I38" s="22">
        <v>0</v>
      </c>
      <c r="J38" s="22">
        <v>14877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33"/>
      <c r="W38" s="33"/>
    </row>
    <row r="39" spans="1:23" x14ac:dyDescent="0.3">
      <c r="A39" s="25" t="s">
        <v>37</v>
      </c>
      <c r="B39" s="25" t="s">
        <v>68</v>
      </c>
      <c r="C39" s="19" t="s">
        <v>139</v>
      </c>
      <c r="D39" s="20"/>
      <c r="E39" s="22">
        <v>0</v>
      </c>
      <c r="F39" s="20"/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33"/>
      <c r="W39" s="33"/>
    </row>
    <row r="40" spans="1:23" x14ac:dyDescent="0.3">
      <c r="A40" s="25" t="s">
        <v>40</v>
      </c>
      <c r="B40" s="25" t="s">
        <v>70</v>
      </c>
      <c r="C40" s="19" t="s">
        <v>140</v>
      </c>
      <c r="D40" s="20"/>
      <c r="E40" s="22">
        <v>14877</v>
      </c>
      <c r="F40" s="20"/>
      <c r="G40" s="22">
        <v>14877</v>
      </c>
      <c r="H40" s="22">
        <v>0</v>
      </c>
      <c r="I40" s="22">
        <v>0</v>
      </c>
      <c r="J40" s="22">
        <v>14877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33"/>
      <c r="W40" s="33"/>
    </row>
    <row r="41" spans="1:23" x14ac:dyDescent="0.3">
      <c r="A41" s="18" t="s">
        <v>100</v>
      </c>
      <c r="B41" s="18" t="s">
        <v>101</v>
      </c>
      <c r="C41" s="19" t="s">
        <v>141</v>
      </c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33"/>
      <c r="W41" s="33"/>
    </row>
    <row r="42" spans="1:23" x14ac:dyDescent="0.3">
      <c r="A42" s="18" t="s">
        <v>103</v>
      </c>
      <c r="B42" s="18" t="s">
        <v>104</v>
      </c>
      <c r="C42" s="19" t="s">
        <v>142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33"/>
      <c r="W42" s="33"/>
    </row>
    <row r="43" spans="1:23" x14ac:dyDescent="0.3">
      <c r="A43" s="18" t="s">
        <v>143</v>
      </c>
      <c r="B43" s="18" t="s">
        <v>144</v>
      </c>
      <c r="C43" s="19" t="s">
        <v>145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33"/>
      <c r="W43" s="33"/>
    </row>
    <row r="44" spans="1:23" x14ac:dyDescent="0.3">
      <c r="A44" s="34"/>
      <c r="B44" s="34"/>
      <c r="C44" s="35"/>
      <c r="D44" s="35"/>
      <c r="E44" s="36"/>
      <c r="F44" s="36"/>
      <c r="H44" s="5"/>
      <c r="I44" s="5"/>
      <c r="S44" s="6"/>
      <c r="U44" s="33"/>
      <c r="V44" s="33"/>
      <c r="W44" s="33"/>
    </row>
    <row r="45" spans="1:23" x14ac:dyDescent="0.3">
      <c r="A45" s="28" t="s">
        <v>106</v>
      </c>
      <c r="B45" s="28"/>
      <c r="C45" s="35"/>
      <c r="D45" s="35"/>
      <c r="E45" s="36"/>
      <c r="F45" s="36"/>
      <c r="H45" s="5"/>
      <c r="I45" s="5"/>
      <c r="S45" s="6"/>
      <c r="U45" s="33"/>
      <c r="V45" s="33"/>
      <c r="W45" s="33"/>
    </row>
    <row r="46" spans="1:23" x14ac:dyDescent="0.3">
      <c r="A46" s="29" t="s">
        <v>107</v>
      </c>
      <c r="B46" s="29"/>
      <c r="C46" s="27"/>
      <c r="D46" s="27"/>
      <c r="I46" s="5"/>
      <c r="P46" s="6"/>
      <c r="Q46" s="6"/>
      <c r="R46" s="6"/>
      <c r="S46" s="6"/>
    </row>
    <row r="47" spans="1:23" x14ac:dyDescent="0.3">
      <c r="A47" s="28" t="s">
        <v>214</v>
      </c>
      <c r="B47" s="28"/>
      <c r="C47" s="27"/>
      <c r="D47" s="27"/>
      <c r="J47" s="5"/>
      <c r="P47" s="6"/>
      <c r="Q47" s="6"/>
      <c r="R47" s="6"/>
      <c r="S47" s="4"/>
    </row>
    <row r="48" spans="1:23" x14ac:dyDescent="0.3">
      <c r="I48" s="5"/>
      <c r="J48" s="5"/>
      <c r="P48" s="6"/>
      <c r="Q48" s="6"/>
      <c r="R48" s="6"/>
      <c r="S48" s="4"/>
    </row>
    <row r="49" spans="1:19" x14ac:dyDescent="0.3">
      <c r="A49" s="31" t="s">
        <v>109</v>
      </c>
      <c r="P49" s="6"/>
      <c r="Q49" s="6"/>
      <c r="R49" s="6"/>
      <c r="S49" s="6"/>
    </row>
    <row r="50" spans="1:19" x14ac:dyDescent="0.3">
      <c r="A50" s="6" t="s">
        <v>226</v>
      </c>
      <c r="E50" s="5"/>
      <c r="F50" s="5"/>
      <c r="G50" s="5"/>
      <c r="P50" s="6"/>
      <c r="Q50" s="6"/>
      <c r="R50" s="6"/>
      <c r="S50" s="6"/>
    </row>
    <row r="51" spans="1:19" x14ac:dyDescent="0.3">
      <c r="E51" s="5"/>
      <c r="F51" s="5"/>
      <c r="G51" s="5"/>
      <c r="P51" s="6"/>
      <c r="Q51" s="6"/>
      <c r="R51" s="6"/>
      <c r="S51" s="6"/>
    </row>
    <row r="52" spans="1:19" x14ac:dyDescent="0.3">
      <c r="E52" s="5"/>
      <c r="F52" s="5"/>
      <c r="G52" s="5"/>
      <c r="P52" s="6"/>
      <c r="Q52" s="6"/>
      <c r="R52" s="6"/>
      <c r="S52" s="6"/>
    </row>
    <row r="53" spans="1:19" x14ac:dyDescent="0.3">
      <c r="E53" s="5"/>
      <c r="F53" s="5"/>
      <c r="G53" s="5"/>
      <c r="P53" s="6"/>
      <c r="Q53" s="6"/>
      <c r="R53" s="6"/>
      <c r="S53" s="6"/>
    </row>
    <row r="54" spans="1:19" x14ac:dyDescent="0.3">
      <c r="G54" s="5"/>
      <c r="H54" s="5"/>
      <c r="P54" s="6"/>
      <c r="Q54" s="6"/>
      <c r="R54" s="6"/>
      <c r="S54" s="6"/>
    </row>
    <row r="55" spans="1:19" x14ac:dyDescent="0.3">
      <c r="G55" s="5"/>
      <c r="H55" s="5"/>
      <c r="P55" s="6"/>
      <c r="Q55" s="6"/>
      <c r="R55" s="6"/>
      <c r="S55" s="6"/>
    </row>
    <row r="56" spans="1:19" x14ac:dyDescent="0.3">
      <c r="G56" s="5"/>
      <c r="H56" s="5"/>
      <c r="P56" s="6"/>
      <c r="Q56" s="6"/>
      <c r="R56" s="6"/>
      <c r="S56" s="6"/>
    </row>
    <row r="57" spans="1:19" x14ac:dyDescent="0.3">
      <c r="P57" s="5"/>
      <c r="Q57" s="5"/>
      <c r="S57" s="6"/>
    </row>
    <row r="58" spans="1:19" x14ac:dyDescent="0.3">
      <c r="P58" s="5"/>
      <c r="Q58" s="5"/>
      <c r="S58" s="6"/>
    </row>
    <row r="59" spans="1:19" x14ac:dyDescent="0.3">
      <c r="P59" s="5"/>
      <c r="Q59" s="5"/>
      <c r="S59" s="6"/>
    </row>
    <row r="60" spans="1:19" x14ac:dyDescent="0.3">
      <c r="P60" s="6"/>
      <c r="Q60" s="6"/>
    </row>
    <row r="61" spans="1:19" x14ac:dyDescent="0.3">
      <c r="P61" s="6"/>
      <c r="Q61" s="6"/>
    </row>
    <row r="62" spans="1:19" x14ac:dyDescent="0.3">
      <c r="P62" s="6"/>
      <c r="Q62" s="6"/>
    </row>
    <row r="63" spans="1:19" x14ac:dyDescent="0.3">
      <c r="P63" s="6"/>
      <c r="Q63" s="6"/>
    </row>
    <row r="64" spans="1:19" x14ac:dyDescent="0.3">
      <c r="P64" s="6"/>
      <c r="Q64" s="6"/>
    </row>
    <row r="65" spans="16:17" x14ac:dyDescent="0.3">
      <c r="P65" s="6"/>
      <c r="Q65" s="6"/>
    </row>
    <row r="66" spans="16:17" x14ac:dyDescent="0.3">
      <c r="P66" s="6"/>
      <c r="Q66" s="6"/>
    </row>
    <row r="67" spans="16:17" x14ac:dyDescent="0.3">
      <c r="P67" s="6"/>
      <c r="Q67" s="6"/>
    </row>
  </sheetData>
  <pageMargins left="0.7" right="0.7" top="0.75" bottom="0.75" header="0.3" footer="0.3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5EC6B-8B08-49E6-9040-FFF501158472}">
  <sheetPr>
    <tabColor rgb="FFFFC000"/>
  </sheetPr>
  <dimension ref="A1:W67"/>
  <sheetViews>
    <sheetView showGridLines="0" topLeftCell="E1" zoomScaleNormal="100" zoomScaleSheetLayoutView="40" workbookViewId="0">
      <selection activeCell="D6" sqref="D6:U6"/>
    </sheetView>
  </sheetViews>
  <sheetFormatPr defaultColWidth="11.44140625" defaultRowHeight="14.4" x14ac:dyDescent="0.3"/>
  <cols>
    <col min="1" max="2" width="48.5546875" style="6" customWidth="1"/>
    <col min="3" max="3" width="11.6640625" style="6" customWidth="1"/>
    <col min="4" max="4" width="19.33203125" style="6" customWidth="1"/>
    <col min="5" max="15" width="20.6640625" style="6" customWidth="1"/>
    <col min="16" max="17" width="20.6640625" style="4" customWidth="1"/>
    <col min="18" max="19" width="20.6640625" style="5" customWidth="1"/>
    <col min="20" max="21" width="20.6640625" style="6" customWidth="1"/>
    <col min="22" max="22" width="16.109375" style="6" customWidth="1"/>
    <col min="23" max="16384" width="11.44140625" style="6"/>
  </cols>
  <sheetData>
    <row r="1" spans="1:23" x14ac:dyDescent="0.3">
      <c r="A1" s="1" t="s">
        <v>0</v>
      </c>
      <c r="B1" s="1" t="str">
        <f>'S.05.01.01 NL'!B1</f>
        <v>Obdobie</v>
      </c>
      <c r="C1" s="2">
        <f>'S.05.01.01 NL'!C1</f>
        <v>45291</v>
      </c>
    </row>
    <row r="2" spans="1:23" x14ac:dyDescent="0.3">
      <c r="A2" s="7" t="s">
        <v>2</v>
      </c>
      <c r="B2" s="7" t="s">
        <v>3</v>
      </c>
      <c r="C2" s="8"/>
      <c r="D2" s="8"/>
    </row>
    <row r="3" spans="1:23" x14ac:dyDescent="0.3">
      <c r="A3" s="9"/>
      <c r="B3" s="9"/>
      <c r="C3" s="8"/>
      <c r="D3" s="8"/>
    </row>
    <row r="4" spans="1:23" x14ac:dyDescent="0.3">
      <c r="A4" s="7" t="s">
        <v>110</v>
      </c>
      <c r="B4" s="7" t="s">
        <v>111</v>
      </c>
      <c r="C4" s="27"/>
      <c r="D4" s="27"/>
      <c r="P4" s="5"/>
      <c r="Q4" s="5"/>
      <c r="S4" s="6"/>
      <c r="W4" s="4"/>
    </row>
    <row r="5" spans="1:23" x14ac:dyDescent="0.3">
      <c r="A5" s="11" t="s">
        <v>6</v>
      </c>
      <c r="B5" s="11" t="s">
        <v>7</v>
      </c>
      <c r="C5" s="27"/>
      <c r="D5" s="27"/>
      <c r="P5" s="5"/>
      <c r="Q5" s="5"/>
      <c r="S5" s="6"/>
      <c r="W5" s="4"/>
    </row>
    <row r="6" spans="1:23" ht="67.5" customHeight="1" x14ac:dyDescent="0.3">
      <c r="C6" s="27"/>
      <c r="D6" s="12" t="str">
        <f>'S.05.01.01 NL'!D6</f>
        <v>Spolu poisťovne a pobočky poisťovní z iných členských štátov</v>
      </c>
      <c r="E6" s="12" t="str">
        <f>'S.05.01.01 NL'!E6</f>
        <v xml:space="preserve">Spolu poisťovne </v>
      </c>
      <c r="F6" s="12" t="str">
        <f>'S.05.01.01 NL'!F6</f>
        <v>Spolu pobočky poisťovní z iných členských štátov</v>
      </c>
      <c r="G6" s="12" t="str">
        <f>'S.05.01.01 NL'!G6</f>
        <v>Spolu členovia SLASPO 1)</v>
      </c>
      <c r="H6" s="12" t="str">
        <f>'S.05.01.01 NL'!H6</f>
        <v>Allianz - Slovenská poisťovňa, a. s.</v>
      </c>
      <c r="I6" s="12" t="str">
        <f>'S.05.01.01 NL'!I6</f>
        <v>BNP Paribas Cardif Poisťovňa, a. s.</v>
      </c>
      <c r="J6" s="12" t="str">
        <f>'S.05.01.01 NL'!J6</f>
        <v>ČSOB Poisťovňa, a. s.</v>
      </c>
      <c r="K6" s="12" t="str">
        <f>'S.05.01.01 NL'!K6</f>
        <v>Komunálna poisťovňa a. s., Vienna Insurance Group</v>
      </c>
      <c r="L6" s="12" t="str">
        <f>'S.05.01.01 NL'!L6</f>
        <v>KOOPERATIVA poisťovňa, a. s., Vienna Insurance Group</v>
      </c>
      <c r="M6" s="12" t="str">
        <f>'S.05.01.01 NL'!M6</f>
        <v>NN Životná poisťovňa, a. s.</v>
      </c>
      <c r="N6" s="12" t="str">
        <f>'S.05.01.01 NL'!N6</f>
        <v>Union poisťovňa, a. s.</v>
      </c>
      <c r="O6" s="12" t="str">
        <f>'S.05.01.01 NL'!O6</f>
        <v>Wüstenrot poisťovňa, a. s.</v>
      </c>
      <c r="P6" s="12" t="str">
        <f>'S.05.01.01 NL'!P6</f>
        <v>Colonnade Insurance S.A., pobočka poisťovne z iného členského štátu</v>
      </c>
      <c r="Q6" s="12" t="str">
        <f>'S.05.01.01 NL'!Q6</f>
        <v xml:space="preserve">Generali Poisťovňa, pobočka poisťovne z iného členského štátu </v>
      </c>
      <c r="R6" s="12" t="str">
        <f>'S.05.01.01 NL'!R6</f>
        <v>MetLife Europe d. a. c., pobočka poisťovne z iného členského štátu</v>
      </c>
      <c r="S6" s="12" t="str">
        <f>'S.05.01.01 NL'!S6</f>
        <v xml:space="preserve">UNIQA pojišťovna, a.s., pobočka poisťovne z iného členského štátu </v>
      </c>
      <c r="T6" s="12" t="str">
        <f>'S.05.01.01 NL'!T6</f>
        <v>YOUPLUS Životná poisťovňa, pobočka poisťovne z iného členského štátu</v>
      </c>
      <c r="U6" s="12" t="str">
        <f>'S.05.01.01 NL'!U6</f>
        <v xml:space="preserve">Slovenská kancelária poisťovateľov </v>
      </c>
    </row>
    <row r="7" spans="1:23" x14ac:dyDescent="0.3">
      <c r="C7" s="27"/>
      <c r="D7" s="32" t="s">
        <v>112</v>
      </c>
      <c r="E7" s="32" t="s">
        <v>112</v>
      </c>
      <c r="F7" s="32" t="s">
        <v>112</v>
      </c>
      <c r="G7" s="32" t="s">
        <v>112</v>
      </c>
      <c r="H7" s="32" t="s">
        <v>112</v>
      </c>
      <c r="I7" s="32" t="s">
        <v>112</v>
      </c>
      <c r="J7" s="32" t="s">
        <v>112</v>
      </c>
      <c r="K7" s="32" t="s">
        <v>112</v>
      </c>
      <c r="L7" s="32" t="s">
        <v>112</v>
      </c>
      <c r="M7" s="32" t="s">
        <v>112</v>
      </c>
      <c r="N7" s="32" t="s">
        <v>112</v>
      </c>
      <c r="O7" s="32" t="s">
        <v>112</v>
      </c>
      <c r="P7" s="32" t="s">
        <v>112</v>
      </c>
      <c r="Q7" s="32" t="s">
        <v>112</v>
      </c>
      <c r="R7" s="32" t="s">
        <v>112</v>
      </c>
      <c r="S7" s="32" t="s">
        <v>112</v>
      </c>
      <c r="T7" s="32" t="s">
        <v>112</v>
      </c>
      <c r="U7" s="32" t="s">
        <v>112</v>
      </c>
    </row>
    <row r="8" spans="1:23" x14ac:dyDescent="0.3">
      <c r="A8" s="18" t="s">
        <v>26</v>
      </c>
      <c r="B8" s="18" t="s">
        <v>27</v>
      </c>
      <c r="C8" s="19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</row>
    <row r="9" spans="1:23" x14ac:dyDescent="0.3">
      <c r="A9" s="21" t="s">
        <v>113</v>
      </c>
      <c r="B9" s="21" t="s">
        <v>114</v>
      </c>
      <c r="C9" s="19" t="s">
        <v>115</v>
      </c>
      <c r="D9" s="22">
        <v>1074950452.8999999</v>
      </c>
      <c r="E9" s="22">
        <v>754609424.82999992</v>
      </c>
      <c r="F9" s="22">
        <v>320341028.06999999</v>
      </c>
      <c r="G9" s="22">
        <v>1068743797.3287512</v>
      </c>
      <c r="H9" s="22">
        <v>198686207.22999996</v>
      </c>
      <c r="I9" s="22">
        <v>26229539.109999999</v>
      </c>
      <c r="J9" s="22">
        <v>29807450</v>
      </c>
      <c r="K9" s="22">
        <v>22812806.18</v>
      </c>
      <c r="L9" s="22">
        <v>319795488.77999997</v>
      </c>
      <c r="M9" s="22">
        <v>116800706.98</v>
      </c>
      <c r="N9" s="22">
        <v>19075168.658751249</v>
      </c>
      <c r="O9" s="22">
        <v>15195402.310000001</v>
      </c>
      <c r="P9" s="22">
        <v>0</v>
      </c>
      <c r="Q9" s="22">
        <v>124129759.2</v>
      </c>
      <c r="R9" s="22">
        <v>81210026</v>
      </c>
      <c r="S9" s="22">
        <v>101906303.87</v>
      </c>
      <c r="T9" s="22">
        <v>13094939.01</v>
      </c>
      <c r="U9" s="22">
        <v>0</v>
      </c>
    </row>
    <row r="10" spans="1:23" x14ac:dyDescent="0.3">
      <c r="A10" s="21" t="s">
        <v>37</v>
      </c>
      <c r="B10" s="21" t="s">
        <v>38</v>
      </c>
      <c r="C10" s="19" t="s">
        <v>116</v>
      </c>
      <c r="D10" s="22">
        <v>25470701.68</v>
      </c>
      <c r="E10" s="22">
        <v>15179453.789999999</v>
      </c>
      <c r="F10" s="22">
        <v>10291247.890000001</v>
      </c>
      <c r="G10" s="22">
        <v>24581524.436661057</v>
      </c>
      <c r="H10" s="22">
        <v>60820.5</v>
      </c>
      <c r="I10" s="22">
        <v>756050.94</v>
      </c>
      <c r="J10" s="22">
        <v>103825</v>
      </c>
      <c r="K10" s="22">
        <v>218541.05</v>
      </c>
      <c r="L10" s="22">
        <v>8945586.0399999991</v>
      </c>
      <c r="M10" s="22">
        <v>3656198.63</v>
      </c>
      <c r="N10" s="22">
        <v>409385.59666105593</v>
      </c>
      <c r="O10" s="22">
        <v>139868.69</v>
      </c>
      <c r="P10" s="22">
        <v>0</v>
      </c>
      <c r="Q10" s="22">
        <v>5402144.5700000003</v>
      </c>
      <c r="R10" s="22">
        <v>922506</v>
      </c>
      <c r="S10" s="22">
        <v>2746672.32</v>
      </c>
      <c r="T10" s="22">
        <v>1219925.1000000001</v>
      </c>
      <c r="U10" s="22">
        <v>0</v>
      </c>
    </row>
    <row r="11" spans="1:23" x14ac:dyDescent="0.3">
      <c r="A11" s="21" t="s">
        <v>40</v>
      </c>
      <c r="B11" s="21" t="s">
        <v>41</v>
      </c>
      <c r="C11" s="19" t="s">
        <v>117</v>
      </c>
      <c r="D11" s="22">
        <v>1049479751.2199998</v>
      </c>
      <c r="E11" s="22">
        <v>739429971.03999984</v>
      </c>
      <c r="F11" s="22">
        <v>310049780.18000001</v>
      </c>
      <c r="G11" s="22">
        <v>1044162272.8920901</v>
      </c>
      <c r="H11" s="22">
        <v>198625386.72999999</v>
      </c>
      <c r="I11" s="22">
        <v>25473488.170000002</v>
      </c>
      <c r="J11" s="22">
        <v>29703625</v>
      </c>
      <c r="K11" s="22">
        <v>22594265.129999999</v>
      </c>
      <c r="L11" s="22">
        <v>310849902.74000001</v>
      </c>
      <c r="M11" s="22">
        <v>113144508.34999999</v>
      </c>
      <c r="N11" s="22">
        <v>18665783.062090192</v>
      </c>
      <c r="O11" s="22">
        <v>15055533.619999999</v>
      </c>
      <c r="P11" s="22">
        <v>0</v>
      </c>
      <c r="Q11" s="22">
        <v>118727614.63</v>
      </c>
      <c r="R11" s="22">
        <v>80287520</v>
      </c>
      <c r="S11" s="22">
        <v>99159631.549999997</v>
      </c>
      <c r="T11" s="22">
        <v>11875013.91</v>
      </c>
      <c r="U11" s="22">
        <v>0</v>
      </c>
    </row>
    <row r="12" spans="1:23" x14ac:dyDescent="0.3">
      <c r="A12" s="18" t="s">
        <v>43</v>
      </c>
      <c r="B12" s="18" t="s">
        <v>44</v>
      </c>
      <c r="C12" s="19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</row>
    <row r="13" spans="1:23" x14ac:dyDescent="0.3">
      <c r="A13" s="21" t="s">
        <v>113</v>
      </c>
      <c r="B13" s="21" t="s">
        <v>114</v>
      </c>
      <c r="C13" s="19" t="s">
        <v>118</v>
      </c>
      <c r="D13" s="22">
        <v>1075676308.23</v>
      </c>
      <c r="E13" s="22">
        <v>754688282.67999995</v>
      </c>
      <c r="F13" s="22">
        <v>320988025.55000001</v>
      </c>
      <c r="G13" s="22">
        <v>1069894744.5813452</v>
      </c>
      <c r="H13" s="22">
        <v>198536981.87</v>
      </c>
      <c r="I13" s="22">
        <v>26229003.559999999</v>
      </c>
      <c r="J13" s="22">
        <v>29886572</v>
      </c>
      <c r="K13" s="22">
        <v>22836592.469999999</v>
      </c>
      <c r="L13" s="22">
        <v>319970822.95999998</v>
      </c>
      <c r="M13" s="22">
        <v>116800706.98</v>
      </c>
      <c r="N13" s="22">
        <v>19047545.991345137</v>
      </c>
      <c r="O13" s="22">
        <v>15598493.35</v>
      </c>
      <c r="P13" s="22">
        <v>0</v>
      </c>
      <c r="Q13" s="22">
        <v>124568144.98999999</v>
      </c>
      <c r="R13" s="22">
        <v>81726257</v>
      </c>
      <c r="S13" s="22">
        <v>101776451.56</v>
      </c>
      <c r="T13" s="22">
        <v>12917171.85</v>
      </c>
      <c r="U13" s="22">
        <v>0</v>
      </c>
    </row>
    <row r="14" spans="1:23" x14ac:dyDescent="0.3">
      <c r="A14" s="21" t="s">
        <v>37</v>
      </c>
      <c r="B14" s="21" t="s">
        <v>38</v>
      </c>
      <c r="C14" s="19" t="s">
        <v>119</v>
      </c>
      <c r="D14" s="22">
        <v>25393175.059999999</v>
      </c>
      <c r="E14" s="22">
        <v>15109511.869999999</v>
      </c>
      <c r="F14" s="22">
        <v>10283663.189999999</v>
      </c>
      <c r="G14" s="22">
        <v>24503998.242796954</v>
      </c>
      <c r="H14" s="22">
        <v>60820.5</v>
      </c>
      <c r="I14" s="22">
        <v>756051.42</v>
      </c>
      <c r="J14" s="22">
        <v>142635</v>
      </c>
      <c r="K14" s="22">
        <v>225076.51</v>
      </c>
      <c r="L14" s="22">
        <v>8824578.1799999997</v>
      </c>
      <c r="M14" s="22">
        <v>3656198.63</v>
      </c>
      <c r="N14" s="22">
        <v>415106.02279695304</v>
      </c>
      <c r="O14" s="22">
        <v>139868.69</v>
      </c>
      <c r="P14" s="22">
        <v>0</v>
      </c>
      <c r="Q14" s="22">
        <v>5402144.5700000003</v>
      </c>
      <c r="R14" s="22">
        <v>922506</v>
      </c>
      <c r="S14" s="22">
        <v>2739087.62</v>
      </c>
      <c r="T14" s="22">
        <v>1219925.1000000001</v>
      </c>
      <c r="U14" s="22">
        <v>0</v>
      </c>
    </row>
    <row r="15" spans="1:23" x14ac:dyDescent="0.3">
      <c r="A15" s="21" t="s">
        <v>40</v>
      </c>
      <c r="B15" s="21" t="s">
        <v>41</v>
      </c>
      <c r="C15" s="19" t="s">
        <v>120</v>
      </c>
      <c r="D15" s="22">
        <v>1050283133.17</v>
      </c>
      <c r="E15" s="22">
        <v>739578770.80999994</v>
      </c>
      <c r="F15" s="22">
        <v>310704362.36000001</v>
      </c>
      <c r="G15" s="22">
        <v>1045390746.3385482</v>
      </c>
      <c r="H15" s="22">
        <v>198476161.36999997</v>
      </c>
      <c r="I15" s="22">
        <v>25472952.140000001</v>
      </c>
      <c r="J15" s="22">
        <v>29743937</v>
      </c>
      <c r="K15" s="22">
        <v>22611515.960000001</v>
      </c>
      <c r="L15" s="22">
        <v>311146244.77999997</v>
      </c>
      <c r="M15" s="22">
        <v>113144508.34999999</v>
      </c>
      <c r="N15" s="22">
        <v>18632439.968548186</v>
      </c>
      <c r="O15" s="22">
        <v>15458624.66</v>
      </c>
      <c r="P15" s="22">
        <v>0</v>
      </c>
      <c r="Q15" s="22">
        <v>119166000.42</v>
      </c>
      <c r="R15" s="22">
        <v>80803751</v>
      </c>
      <c r="S15" s="22">
        <v>99037363.939999998</v>
      </c>
      <c r="T15" s="22">
        <v>11697246.75</v>
      </c>
      <c r="U15" s="22">
        <v>0</v>
      </c>
    </row>
    <row r="16" spans="1:23" x14ac:dyDescent="0.3">
      <c r="A16" s="18" t="s">
        <v>50</v>
      </c>
      <c r="B16" s="18" t="s">
        <v>51</v>
      </c>
      <c r="C16" s="19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</row>
    <row r="17" spans="1:23" x14ac:dyDescent="0.3">
      <c r="A17" s="21" t="s">
        <v>113</v>
      </c>
      <c r="B17" s="21" t="s">
        <v>114</v>
      </c>
      <c r="C17" s="19" t="s">
        <v>121</v>
      </c>
      <c r="D17" s="22">
        <v>716952082.53999996</v>
      </c>
      <c r="E17" s="22">
        <v>556543809.65999997</v>
      </c>
      <c r="F17" s="22">
        <v>160408272.88</v>
      </c>
      <c r="G17" s="22">
        <v>716559750.79393089</v>
      </c>
      <c r="H17" s="22">
        <v>155240263.11000004</v>
      </c>
      <c r="I17" s="22">
        <v>7802783.9100000001</v>
      </c>
      <c r="J17" s="22">
        <v>20984451</v>
      </c>
      <c r="K17" s="22">
        <v>36941975.149999999</v>
      </c>
      <c r="L17" s="22">
        <v>231906728.84</v>
      </c>
      <c r="M17" s="22">
        <v>81179182.789999992</v>
      </c>
      <c r="N17" s="22">
        <v>9856430.853930654</v>
      </c>
      <c r="O17" s="22">
        <v>12239661.9</v>
      </c>
      <c r="P17" s="22">
        <v>0</v>
      </c>
      <c r="Q17" s="22">
        <v>29571747.440000001</v>
      </c>
      <c r="R17" s="22">
        <v>69718415</v>
      </c>
      <c r="S17" s="22">
        <v>57231787.439999998</v>
      </c>
      <c r="T17" s="22">
        <v>3886323.36</v>
      </c>
      <c r="U17" s="22">
        <v>0</v>
      </c>
    </row>
    <row r="18" spans="1:23" x14ac:dyDescent="0.3">
      <c r="A18" s="21" t="s">
        <v>37</v>
      </c>
      <c r="B18" s="21" t="s">
        <v>38</v>
      </c>
      <c r="C18" s="19" t="s">
        <v>122</v>
      </c>
      <c r="D18" s="22">
        <v>5925766.0099999998</v>
      </c>
      <c r="E18" s="22">
        <v>3214104.75</v>
      </c>
      <c r="F18" s="22">
        <v>2711661.26</v>
      </c>
      <c r="G18" s="22">
        <v>5592785.6275339238</v>
      </c>
      <c r="H18" s="22">
        <v>0</v>
      </c>
      <c r="I18" s="22">
        <v>187195.3</v>
      </c>
      <c r="J18" s="22">
        <v>-141462</v>
      </c>
      <c r="K18" s="22">
        <v>30123.22</v>
      </c>
      <c r="L18" s="22">
        <v>1863754.05</v>
      </c>
      <c r="M18" s="22">
        <v>892456.27</v>
      </c>
      <c r="N18" s="22">
        <v>45567.277533923669</v>
      </c>
      <c r="O18" s="22">
        <v>3489.88</v>
      </c>
      <c r="P18" s="22">
        <v>0</v>
      </c>
      <c r="Q18" s="22">
        <v>1867564.01</v>
      </c>
      <c r="R18" s="22">
        <v>79532</v>
      </c>
      <c r="S18" s="22">
        <v>688565.25</v>
      </c>
      <c r="T18" s="22">
        <v>76000.37</v>
      </c>
      <c r="U18" s="22">
        <v>0</v>
      </c>
    </row>
    <row r="19" spans="1:23" x14ac:dyDescent="0.3">
      <c r="A19" s="21" t="s">
        <v>40</v>
      </c>
      <c r="B19" s="21" t="s">
        <v>41</v>
      </c>
      <c r="C19" s="19" t="s">
        <v>123</v>
      </c>
      <c r="D19" s="22">
        <v>711026316.52999997</v>
      </c>
      <c r="E19" s="22">
        <v>553329704.90999997</v>
      </c>
      <c r="F19" s="22">
        <v>157696611.62</v>
      </c>
      <c r="G19" s="22">
        <v>710966965.16639662</v>
      </c>
      <c r="H19" s="22">
        <v>155240263.11000004</v>
      </c>
      <c r="I19" s="22">
        <v>7615588.6100000003</v>
      </c>
      <c r="J19" s="22">
        <v>21125913</v>
      </c>
      <c r="K19" s="22">
        <v>36911851.93</v>
      </c>
      <c r="L19" s="22">
        <v>230042974.78999999</v>
      </c>
      <c r="M19" s="22">
        <v>80286726.519999996</v>
      </c>
      <c r="N19" s="22">
        <v>9810863.5763967298</v>
      </c>
      <c r="O19" s="22">
        <v>12236172.02</v>
      </c>
      <c r="P19" s="22">
        <v>0</v>
      </c>
      <c r="Q19" s="22">
        <v>27704183.43</v>
      </c>
      <c r="R19" s="22">
        <v>69638883</v>
      </c>
      <c r="S19" s="22">
        <v>56543222.189999998</v>
      </c>
      <c r="T19" s="22">
        <v>3810322.9899999998</v>
      </c>
      <c r="U19" s="22">
        <v>0</v>
      </c>
    </row>
    <row r="20" spans="1:23" x14ac:dyDescent="0.3">
      <c r="A20" s="18" t="s">
        <v>57</v>
      </c>
      <c r="B20" s="23" t="s">
        <v>58</v>
      </c>
      <c r="C20" s="19" t="s">
        <v>124</v>
      </c>
      <c r="D20" s="22">
        <v>292447558.68550003</v>
      </c>
      <c r="E20" s="22">
        <v>167715306.2155</v>
      </c>
      <c r="F20" s="22">
        <v>124732252.47</v>
      </c>
      <c r="G20" s="22">
        <v>289689725.6841858</v>
      </c>
      <c r="H20" s="22">
        <v>27055003.260000009</v>
      </c>
      <c r="I20" s="22">
        <v>18454643.16</v>
      </c>
      <c r="J20" s="22">
        <v>8852092</v>
      </c>
      <c r="K20" s="22">
        <v>2631452.33</v>
      </c>
      <c r="L20" s="22">
        <v>42131316.140000001</v>
      </c>
      <c r="M20" s="22">
        <v>51680805.089999996</v>
      </c>
      <c r="N20" s="22">
        <v>8155518.9898751546</v>
      </c>
      <c r="O20" s="22">
        <v>5996642.4299999997</v>
      </c>
      <c r="P20" s="22">
        <v>0</v>
      </c>
      <c r="Q20" s="22">
        <v>34035269.18</v>
      </c>
      <c r="R20" s="22">
        <v>41414271</v>
      </c>
      <c r="S20" s="22">
        <v>43244182.289999999</v>
      </c>
      <c r="T20" s="22">
        <v>6038529.8143106373</v>
      </c>
      <c r="U20" s="22">
        <v>0</v>
      </c>
    </row>
    <row r="21" spans="1:23" x14ac:dyDescent="0.3">
      <c r="A21" s="24" t="s">
        <v>60</v>
      </c>
      <c r="B21" s="24" t="s">
        <v>61</v>
      </c>
      <c r="C21" s="19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3" x14ac:dyDescent="0.3">
      <c r="A22" s="25" t="s">
        <v>113</v>
      </c>
      <c r="B22" s="25" t="s">
        <v>125</v>
      </c>
      <c r="C22" s="19" t="s">
        <v>126</v>
      </c>
      <c r="D22" s="20"/>
      <c r="E22" s="22">
        <v>48473385.967383012</v>
      </c>
      <c r="F22" s="20"/>
      <c r="G22" s="22">
        <v>48225998.21481666</v>
      </c>
      <c r="H22" s="22">
        <v>4579597.1300000008</v>
      </c>
      <c r="I22" s="22">
        <v>1541183.24</v>
      </c>
      <c r="J22" s="22">
        <v>2817347</v>
      </c>
      <c r="K22" s="22">
        <v>1728170.78</v>
      </c>
      <c r="L22" s="22">
        <v>31831772.539999999</v>
      </c>
      <c r="M22" s="22">
        <v>528360.8600000001</v>
      </c>
      <c r="N22" s="22">
        <v>237661.17481666719</v>
      </c>
      <c r="O22" s="22">
        <v>3606228.91</v>
      </c>
      <c r="P22" s="22">
        <v>0</v>
      </c>
      <c r="Q22" s="22">
        <v>0</v>
      </c>
      <c r="R22" s="22">
        <v>0</v>
      </c>
      <c r="S22" s="22">
        <v>0</v>
      </c>
      <c r="T22" s="22">
        <v>1355676.58</v>
      </c>
      <c r="U22" s="22">
        <v>0</v>
      </c>
    </row>
    <row r="23" spans="1:23" x14ac:dyDescent="0.3">
      <c r="A23" s="25" t="s">
        <v>37</v>
      </c>
      <c r="B23" s="25" t="s">
        <v>68</v>
      </c>
      <c r="C23" s="19" t="s">
        <v>127</v>
      </c>
      <c r="D23" s="20"/>
      <c r="E23" s="22">
        <v>0</v>
      </c>
      <c r="F23" s="20"/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33"/>
      <c r="W23" s="33"/>
    </row>
    <row r="24" spans="1:23" x14ac:dyDescent="0.3">
      <c r="A24" s="25" t="s">
        <v>40</v>
      </c>
      <c r="B24" s="25" t="s">
        <v>70</v>
      </c>
      <c r="C24" s="19" t="s">
        <v>128</v>
      </c>
      <c r="D24" s="20"/>
      <c r="E24" s="22">
        <v>48473385.967383012</v>
      </c>
      <c r="F24" s="20"/>
      <c r="G24" s="22">
        <v>48225998.21481666</v>
      </c>
      <c r="H24" s="22">
        <v>4579597.1300000008</v>
      </c>
      <c r="I24" s="22">
        <v>1541183.24</v>
      </c>
      <c r="J24" s="22">
        <v>2817347</v>
      </c>
      <c r="K24" s="22">
        <v>1728170.78</v>
      </c>
      <c r="L24" s="22">
        <v>31831772.539999999</v>
      </c>
      <c r="M24" s="22">
        <v>528360.8600000001</v>
      </c>
      <c r="N24" s="22">
        <v>237661.17481666719</v>
      </c>
      <c r="O24" s="22">
        <v>3606228.91</v>
      </c>
      <c r="P24" s="22">
        <v>0</v>
      </c>
      <c r="Q24" s="22">
        <v>0</v>
      </c>
      <c r="R24" s="22">
        <v>0</v>
      </c>
      <c r="S24" s="22">
        <v>0</v>
      </c>
      <c r="T24" s="22">
        <v>1355676.58</v>
      </c>
      <c r="U24" s="22">
        <v>0</v>
      </c>
      <c r="V24" s="33"/>
      <c r="W24" s="33"/>
    </row>
    <row r="25" spans="1:23" x14ac:dyDescent="0.3">
      <c r="A25" s="24" t="s">
        <v>72</v>
      </c>
      <c r="B25" s="24" t="s">
        <v>73</v>
      </c>
      <c r="C25" s="19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33"/>
      <c r="W25" s="33"/>
    </row>
    <row r="26" spans="1:23" x14ac:dyDescent="0.3">
      <c r="A26" s="25" t="s">
        <v>113</v>
      </c>
      <c r="B26" s="25" t="s">
        <v>125</v>
      </c>
      <c r="C26" s="19" t="s">
        <v>129</v>
      </c>
      <c r="D26" s="20"/>
      <c r="E26" s="22">
        <v>1077243.6399999999</v>
      </c>
      <c r="F26" s="20"/>
      <c r="G26" s="22">
        <v>1077243.6547819353</v>
      </c>
      <c r="H26" s="22">
        <v>828766.13</v>
      </c>
      <c r="I26" s="22">
        <v>0</v>
      </c>
      <c r="J26" s="22">
        <v>210990</v>
      </c>
      <c r="K26" s="22">
        <v>104146.08</v>
      </c>
      <c r="L26" s="22">
        <v>-309631.02</v>
      </c>
      <c r="M26" s="22">
        <v>115270.44999999998</v>
      </c>
      <c r="N26" s="22">
        <v>127702.01478193539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33"/>
      <c r="W26" s="33"/>
    </row>
    <row r="27" spans="1:23" x14ac:dyDescent="0.3">
      <c r="A27" s="25" t="s">
        <v>37</v>
      </c>
      <c r="B27" s="25" t="s">
        <v>68</v>
      </c>
      <c r="C27" s="19" t="s">
        <v>130</v>
      </c>
      <c r="D27" s="20"/>
      <c r="E27" s="22">
        <v>0</v>
      </c>
      <c r="F27" s="20"/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33"/>
      <c r="W27" s="33"/>
    </row>
    <row r="28" spans="1:23" x14ac:dyDescent="0.3">
      <c r="A28" s="25" t="s">
        <v>40</v>
      </c>
      <c r="B28" s="25" t="s">
        <v>70</v>
      </c>
      <c r="C28" s="19" t="s">
        <v>131</v>
      </c>
      <c r="D28" s="20"/>
      <c r="E28" s="22">
        <v>1077243.6399999999</v>
      </c>
      <c r="F28" s="20"/>
      <c r="G28" s="22">
        <v>1077243.6547819353</v>
      </c>
      <c r="H28" s="22">
        <v>828766.13</v>
      </c>
      <c r="I28" s="22">
        <v>0</v>
      </c>
      <c r="J28" s="22">
        <v>210990</v>
      </c>
      <c r="K28" s="22">
        <v>104146.08</v>
      </c>
      <c r="L28" s="22">
        <v>-309631.02</v>
      </c>
      <c r="M28" s="22">
        <v>115270.44999999998</v>
      </c>
      <c r="N28" s="22">
        <v>127702.01478193539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33"/>
      <c r="W28" s="33"/>
    </row>
    <row r="29" spans="1:23" x14ac:dyDescent="0.3">
      <c r="A29" s="24" t="s">
        <v>79</v>
      </c>
      <c r="B29" s="24" t="s">
        <v>80</v>
      </c>
      <c r="C29" s="19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33"/>
      <c r="W29" s="33"/>
    </row>
    <row r="30" spans="1:23" x14ac:dyDescent="0.3">
      <c r="A30" s="25" t="s">
        <v>113</v>
      </c>
      <c r="B30" s="25" t="s">
        <v>125</v>
      </c>
      <c r="C30" s="19" t="s">
        <v>132</v>
      </c>
      <c r="D30" s="20"/>
      <c r="E30" s="22">
        <v>9968853.0565859992</v>
      </c>
      <c r="F30" s="20"/>
      <c r="G30" s="22">
        <v>10103386.168306418</v>
      </c>
      <c r="H30" s="22">
        <v>5789126.3200000003</v>
      </c>
      <c r="I30" s="22">
        <v>641281.77</v>
      </c>
      <c r="J30" s="22">
        <v>666528</v>
      </c>
      <c r="K30" s="22">
        <v>113707.83</v>
      </c>
      <c r="L30" s="22">
        <v>1910982.52</v>
      </c>
      <c r="M30" s="22">
        <v>470206.42000000004</v>
      </c>
      <c r="N30" s="22">
        <v>335581.30830641824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175972</v>
      </c>
      <c r="U30" s="22">
        <v>0</v>
      </c>
      <c r="V30" s="33"/>
      <c r="W30" s="33"/>
    </row>
    <row r="31" spans="1:23" x14ac:dyDescent="0.3">
      <c r="A31" s="25" t="s">
        <v>37</v>
      </c>
      <c r="B31" s="25" t="s">
        <v>68</v>
      </c>
      <c r="C31" s="19" t="s">
        <v>133</v>
      </c>
      <c r="D31" s="20"/>
      <c r="E31" s="22">
        <v>0</v>
      </c>
      <c r="F31" s="20"/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33"/>
      <c r="W31" s="33"/>
    </row>
    <row r="32" spans="1:23" x14ac:dyDescent="0.3">
      <c r="A32" s="25" t="s">
        <v>40</v>
      </c>
      <c r="B32" s="25" t="s">
        <v>70</v>
      </c>
      <c r="C32" s="19" t="s">
        <v>134</v>
      </c>
      <c r="D32" s="20"/>
      <c r="E32" s="22">
        <v>9968853.0565859992</v>
      </c>
      <c r="F32" s="20"/>
      <c r="G32" s="22">
        <v>10103386.168306418</v>
      </c>
      <c r="H32" s="22">
        <v>5789126.3200000003</v>
      </c>
      <c r="I32" s="22">
        <v>641281.77</v>
      </c>
      <c r="J32" s="22">
        <v>666528</v>
      </c>
      <c r="K32" s="22">
        <v>113707.83</v>
      </c>
      <c r="L32" s="22">
        <v>1910982.52</v>
      </c>
      <c r="M32" s="22">
        <v>470206.42000000004</v>
      </c>
      <c r="N32" s="22">
        <v>335581.30830641824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175972</v>
      </c>
      <c r="U32" s="22">
        <v>0</v>
      </c>
      <c r="V32" s="33"/>
      <c r="W32" s="33"/>
    </row>
    <row r="33" spans="1:23" x14ac:dyDescent="0.3">
      <c r="A33" s="24" t="s">
        <v>86</v>
      </c>
      <c r="B33" s="24" t="s">
        <v>87</v>
      </c>
      <c r="C33" s="19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33"/>
      <c r="W33" s="33"/>
    </row>
    <row r="34" spans="1:23" x14ac:dyDescent="0.3">
      <c r="A34" s="25" t="s">
        <v>113</v>
      </c>
      <c r="B34" s="25" t="s">
        <v>125</v>
      </c>
      <c r="C34" s="19" t="s">
        <v>135</v>
      </c>
      <c r="D34" s="20"/>
      <c r="E34" s="22">
        <v>89198216.437402993</v>
      </c>
      <c r="F34" s="20"/>
      <c r="G34" s="22">
        <v>92938089.614300668</v>
      </c>
      <c r="H34" s="22">
        <v>16686279.810000012</v>
      </c>
      <c r="I34" s="22">
        <v>16099337.279999999</v>
      </c>
      <c r="J34" s="22">
        <v>2455082</v>
      </c>
      <c r="K34" s="22">
        <v>685427.64</v>
      </c>
      <c r="L34" s="22">
        <v>8698192.0999999996</v>
      </c>
      <c r="M34" s="22">
        <v>36751174.690000005</v>
      </c>
      <c r="N34" s="22">
        <v>5695007.8599000247</v>
      </c>
      <c r="O34" s="22">
        <v>1513601.66</v>
      </c>
      <c r="P34" s="22">
        <v>0</v>
      </c>
      <c r="Q34" s="22">
        <v>0</v>
      </c>
      <c r="R34" s="22">
        <v>0</v>
      </c>
      <c r="S34" s="22">
        <v>0</v>
      </c>
      <c r="T34" s="22">
        <v>4353986.5744006373</v>
      </c>
      <c r="U34" s="22">
        <v>0</v>
      </c>
      <c r="V34" s="33"/>
      <c r="W34" s="33"/>
    </row>
    <row r="35" spans="1:23" x14ac:dyDescent="0.3">
      <c r="A35" s="25" t="s">
        <v>37</v>
      </c>
      <c r="B35" s="25" t="s">
        <v>68</v>
      </c>
      <c r="C35" s="19" t="s">
        <v>136</v>
      </c>
      <c r="D35" s="20"/>
      <c r="E35" s="22">
        <v>594535.82999999996</v>
      </c>
      <c r="F35" s="20"/>
      <c r="G35" s="22">
        <v>594536.28148315754</v>
      </c>
      <c r="H35" s="22">
        <v>0</v>
      </c>
      <c r="I35" s="22">
        <v>422396.47</v>
      </c>
      <c r="J35" s="22">
        <v>19277</v>
      </c>
      <c r="K35" s="22">
        <v>0</v>
      </c>
      <c r="L35" s="22">
        <v>0</v>
      </c>
      <c r="M35" s="22">
        <v>0</v>
      </c>
      <c r="N35" s="22">
        <v>128117.45148315758</v>
      </c>
      <c r="O35" s="22">
        <v>24745.360000000001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33"/>
      <c r="W35" s="33"/>
    </row>
    <row r="36" spans="1:23" x14ac:dyDescent="0.3">
      <c r="A36" s="25" t="s">
        <v>40</v>
      </c>
      <c r="B36" s="25" t="s">
        <v>70</v>
      </c>
      <c r="C36" s="19" t="s">
        <v>137</v>
      </c>
      <c r="D36" s="20"/>
      <c r="E36" s="22">
        <v>88603679.607402995</v>
      </c>
      <c r="F36" s="20"/>
      <c r="G36" s="22">
        <v>92343553.33281751</v>
      </c>
      <c r="H36" s="22">
        <v>16686279.810000012</v>
      </c>
      <c r="I36" s="22">
        <v>15676940.810000001</v>
      </c>
      <c r="J36" s="22">
        <v>2435805</v>
      </c>
      <c r="K36" s="22">
        <v>685427.64</v>
      </c>
      <c r="L36" s="22">
        <v>8698192.0999999996</v>
      </c>
      <c r="M36" s="22">
        <v>36751174.690000005</v>
      </c>
      <c r="N36" s="22">
        <v>5566890.4084168673</v>
      </c>
      <c r="O36" s="22">
        <v>1488856.3</v>
      </c>
      <c r="P36" s="22">
        <v>0</v>
      </c>
      <c r="Q36" s="22">
        <v>0</v>
      </c>
      <c r="R36" s="22">
        <v>0</v>
      </c>
      <c r="S36" s="22">
        <v>0</v>
      </c>
      <c r="T36" s="22">
        <v>4353986.5744006373</v>
      </c>
      <c r="U36" s="22">
        <v>0</v>
      </c>
      <c r="V36" s="33"/>
      <c r="W36" s="33"/>
    </row>
    <row r="37" spans="1:23" x14ac:dyDescent="0.3">
      <c r="A37" s="24" t="s">
        <v>93</v>
      </c>
      <c r="B37" s="24" t="s">
        <v>94</v>
      </c>
      <c r="C37" s="19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33"/>
      <c r="W37" s="33"/>
    </row>
    <row r="38" spans="1:23" x14ac:dyDescent="0.3">
      <c r="A38" s="25" t="s">
        <v>113</v>
      </c>
      <c r="B38" s="25" t="s">
        <v>125</v>
      </c>
      <c r="C38" s="19" t="s">
        <v>138</v>
      </c>
      <c r="D38" s="20"/>
      <c r="E38" s="22">
        <v>19592143.934128001</v>
      </c>
      <c r="F38" s="20"/>
      <c r="G38" s="22">
        <v>19245822.833463263</v>
      </c>
      <c r="H38" s="22">
        <v>-828766.13</v>
      </c>
      <c r="I38" s="22">
        <v>595237.32999999996</v>
      </c>
      <c r="J38" s="22">
        <v>2721423</v>
      </c>
      <c r="K38" s="22">
        <v>0</v>
      </c>
      <c r="L38" s="22">
        <v>0</v>
      </c>
      <c r="M38" s="22">
        <v>13815792.669999998</v>
      </c>
      <c r="N38" s="22">
        <v>1887684.0835532667</v>
      </c>
      <c r="O38" s="22">
        <v>901557.22</v>
      </c>
      <c r="P38" s="22">
        <v>0</v>
      </c>
      <c r="Q38" s="22">
        <v>0</v>
      </c>
      <c r="R38" s="22">
        <v>0</v>
      </c>
      <c r="S38" s="22">
        <v>0</v>
      </c>
      <c r="T38" s="22">
        <v>152894.65990999993</v>
      </c>
      <c r="U38" s="22">
        <v>0</v>
      </c>
      <c r="V38" s="33"/>
      <c r="W38" s="33"/>
    </row>
    <row r="39" spans="1:23" x14ac:dyDescent="0.3">
      <c r="A39" s="25" t="s">
        <v>37</v>
      </c>
      <c r="B39" s="25" t="s">
        <v>68</v>
      </c>
      <c r="C39" s="19" t="s">
        <v>139</v>
      </c>
      <c r="D39" s="20"/>
      <c r="E39" s="22">
        <v>0</v>
      </c>
      <c r="F39" s="20"/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33"/>
      <c r="W39" s="33"/>
    </row>
    <row r="40" spans="1:23" x14ac:dyDescent="0.3">
      <c r="A40" s="25" t="s">
        <v>40</v>
      </c>
      <c r="B40" s="25" t="s">
        <v>70</v>
      </c>
      <c r="C40" s="19" t="s">
        <v>140</v>
      </c>
      <c r="D40" s="20"/>
      <c r="E40" s="22">
        <v>19592143.934128001</v>
      </c>
      <c r="F40" s="20"/>
      <c r="G40" s="22">
        <v>19245822.833463263</v>
      </c>
      <c r="H40" s="22">
        <v>-828766.13</v>
      </c>
      <c r="I40" s="22">
        <v>595237.32999999996</v>
      </c>
      <c r="J40" s="22">
        <v>2721423</v>
      </c>
      <c r="K40" s="22">
        <v>0</v>
      </c>
      <c r="L40" s="22">
        <v>0</v>
      </c>
      <c r="M40" s="22">
        <v>13815792.669999998</v>
      </c>
      <c r="N40" s="22">
        <v>1887684.0835532667</v>
      </c>
      <c r="O40" s="22">
        <v>901557.22</v>
      </c>
      <c r="P40" s="22">
        <v>0</v>
      </c>
      <c r="Q40" s="22">
        <v>0</v>
      </c>
      <c r="R40" s="22">
        <v>0</v>
      </c>
      <c r="S40" s="22">
        <v>0</v>
      </c>
      <c r="T40" s="22">
        <v>152894.65990999993</v>
      </c>
      <c r="U40" s="22">
        <v>0</v>
      </c>
      <c r="V40" s="33"/>
      <c r="W40" s="33"/>
    </row>
    <row r="41" spans="1:23" x14ac:dyDescent="0.3">
      <c r="A41" s="18" t="s">
        <v>100</v>
      </c>
      <c r="B41" s="18" t="s">
        <v>101</v>
      </c>
      <c r="C41" s="19" t="s">
        <v>141</v>
      </c>
      <c r="D41" s="22">
        <v>-45748312.3139209</v>
      </c>
      <c r="E41" s="22">
        <v>-45748312.3139209</v>
      </c>
      <c r="F41" s="22"/>
      <c r="G41" s="22">
        <v>-22643793.21684457</v>
      </c>
      <c r="H41" s="22">
        <v>-14360444.099999961</v>
      </c>
      <c r="I41" s="22">
        <v>-795191.45</v>
      </c>
      <c r="J41" s="22">
        <v>-2724574.8735467056</v>
      </c>
      <c r="K41" s="22">
        <v>670349.1</v>
      </c>
      <c r="L41" s="22">
        <v>266326.82</v>
      </c>
      <c r="M41" s="22">
        <v>-29243351.763390914</v>
      </c>
      <c r="N41" s="22">
        <v>636352.35593657137</v>
      </c>
      <c r="O41" s="22">
        <v>-1688700.49</v>
      </c>
      <c r="P41" s="22">
        <v>0</v>
      </c>
      <c r="Q41" s="22">
        <v>23686046</v>
      </c>
      <c r="R41" s="22">
        <v>0</v>
      </c>
      <c r="S41" s="22">
        <v>269413.11</v>
      </c>
      <c r="T41" s="22">
        <v>639982.07415643567</v>
      </c>
      <c r="U41" s="22">
        <v>0</v>
      </c>
      <c r="V41" s="33"/>
      <c r="W41" s="33"/>
    </row>
    <row r="42" spans="1:23" x14ac:dyDescent="0.3">
      <c r="A42" s="18" t="s">
        <v>103</v>
      </c>
      <c r="B42" s="18" t="s">
        <v>104</v>
      </c>
      <c r="C42" s="19" t="s">
        <v>142</v>
      </c>
      <c r="D42" s="22">
        <v>271294688.29157913</v>
      </c>
      <c r="E42" s="22">
        <v>121966993.89157911</v>
      </c>
      <c r="F42" s="22">
        <v>149327694.40000001</v>
      </c>
      <c r="G42" s="22">
        <v>267045933.27734122</v>
      </c>
      <c r="H42" s="22">
        <v>12694559.160000056</v>
      </c>
      <c r="I42" s="22">
        <v>17659451.699999999</v>
      </c>
      <c r="J42" s="22">
        <v>6127517.1264532944</v>
      </c>
      <c r="K42" s="22">
        <v>3301801.43</v>
      </c>
      <c r="L42" s="22">
        <v>42397642.960000001</v>
      </c>
      <c r="M42" s="22">
        <v>22437453.326609083</v>
      </c>
      <c r="N42" s="22">
        <v>8791871.3458117265</v>
      </c>
      <c r="O42" s="22">
        <v>4307941.9400000004</v>
      </c>
      <c r="P42" s="22">
        <v>0</v>
      </c>
      <c r="Q42" s="22">
        <v>57721316</v>
      </c>
      <c r="R42" s="22">
        <v>41414271</v>
      </c>
      <c r="S42" s="22">
        <v>43513595.399999999</v>
      </c>
      <c r="T42" s="22">
        <v>6678511.8884670734</v>
      </c>
      <c r="U42" s="22">
        <v>0</v>
      </c>
      <c r="V42" s="33"/>
      <c r="W42" s="33"/>
    </row>
    <row r="43" spans="1:23" x14ac:dyDescent="0.3">
      <c r="A43" s="18" t="s">
        <v>143</v>
      </c>
      <c r="B43" s="18" t="s">
        <v>144</v>
      </c>
      <c r="C43" s="19" t="s">
        <v>145</v>
      </c>
      <c r="D43" s="22">
        <v>326780330.54000002</v>
      </c>
      <c r="E43" s="22">
        <v>276986846.92000002</v>
      </c>
      <c r="F43" s="22">
        <v>49793483.619999997</v>
      </c>
      <c r="G43" s="22">
        <v>326780329.86000001</v>
      </c>
      <c r="H43" s="22">
        <v>68538778.960000008</v>
      </c>
      <c r="I43" s="22">
        <v>0</v>
      </c>
      <c r="J43" s="22">
        <v>9014683.5999999996</v>
      </c>
      <c r="K43" s="22">
        <v>23693251.969999999</v>
      </c>
      <c r="L43" s="22">
        <v>123388456.90000001</v>
      </c>
      <c r="M43" s="22">
        <v>41579337</v>
      </c>
      <c r="N43" s="22">
        <v>4206208.72</v>
      </c>
      <c r="O43" s="22">
        <v>6566129.0899999999</v>
      </c>
      <c r="P43" s="22">
        <v>0</v>
      </c>
      <c r="Q43" s="22">
        <v>17656330.300000001</v>
      </c>
      <c r="R43" s="22">
        <v>0</v>
      </c>
      <c r="S43" s="22">
        <v>32137153.32</v>
      </c>
      <c r="T43" s="22">
        <v>0</v>
      </c>
      <c r="U43" s="22">
        <v>0</v>
      </c>
      <c r="V43" s="33"/>
      <c r="W43" s="33"/>
    </row>
    <row r="44" spans="1:23" x14ac:dyDescent="0.3">
      <c r="A44" s="34"/>
      <c r="B44" s="34"/>
      <c r="C44" s="35"/>
      <c r="D44" s="35"/>
      <c r="E44" s="36"/>
      <c r="F44" s="36"/>
      <c r="H44" s="5"/>
      <c r="I44" s="5"/>
      <c r="S44" s="6"/>
      <c r="U44" s="33"/>
      <c r="V44" s="33"/>
      <c r="W44" s="33"/>
    </row>
    <row r="45" spans="1:23" x14ac:dyDescent="0.3">
      <c r="A45" s="28" t="s">
        <v>106</v>
      </c>
      <c r="B45" s="28"/>
      <c r="C45" s="35"/>
      <c r="D45" s="35"/>
      <c r="E45" s="36"/>
      <c r="F45" s="36"/>
      <c r="H45" s="5"/>
      <c r="I45" s="5"/>
      <c r="S45" s="6"/>
      <c r="U45" s="33"/>
      <c r="V45" s="33"/>
      <c r="W45" s="33"/>
    </row>
    <row r="46" spans="1:23" x14ac:dyDescent="0.3">
      <c r="A46" s="29" t="s">
        <v>107</v>
      </c>
      <c r="B46" s="29"/>
      <c r="C46" s="27"/>
      <c r="D46" s="27"/>
      <c r="I46" s="5"/>
      <c r="P46" s="6"/>
      <c r="Q46" s="6"/>
      <c r="R46" s="6"/>
      <c r="S46" s="6"/>
    </row>
    <row r="47" spans="1:23" x14ac:dyDescent="0.3">
      <c r="A47" s="30" t="s">
        <v>146</v>
      </c>
      <c r="B47" s="30"/>
      <c r="C47" s="27"/>
      <c r="D47" s="27"/>
      <c r="J47" s="5"/>
      <c r="P47" s="6"/>
      <c r="Q47" s="6"/>
      <c r="R47" s="6"/>
      <c r="S47" s="4"/>
    </row>
    <row r="48" spans="1:23" x14ac:dyDescent="0.3">
      <c r="I48" s="5"/>
      <c r="J48" s="5"/>
      <c r="P48" s="6"/>
      <c r="Q48" s="6"/>
      <c r="R48" s="6"/>
      <c r="S48" s="4"/>
    </row>
    <row r="49" spans="1:19" x14ac:dyDescent="0.3">
      <c r="A49" s="31" t="s">
        <v>109</v>
      </c>
      <c r="P49" s="6"/>
      <c r="Q49" s="6"/>
      <c r="R49" s="6"/>
      <c r="S49" s="6"/>
    </row>
    <row r="50" spans="1:19" x14ac:dyDescent="0.3">
      <c r="A50" s="6" t="s">
        <v>226</v>
      </c>
      <c r="E50" s="5"/>
      <c r="F50" s="5"/>
      <c r="G50" s="5"/>
      <c r="P50" s="6"/>
      <c r="Q50" s="6"/>
      <c r="R50" s="6"/>
      <c r="S50" s="6"/>
    </row>
    <row r="51" spans="1:19" x14ac:dyDescent="0.3">
      <c r="E51" s="5"/>
      <c r="F51" s="5"/>
      <c r="G51" s="5"/>
      <c r="P51" s="6"/>
      <c r="Q51" s="6"/>
      <c r="R51" s="6"/>
      <c r="S51" s="6"/>
    </row>
    <row r="52" spans="1:19" x14ac:dyDescent="0.3">
      <c r="E52" s="5"/>
      <c r="F52" s="5"/>
      <c r="G52" s="5"/>
      <c r="P52" s="6"/>
      <c r="Q52" s="6"/>
      <c r="R52" s="6"/>
      <c r="S52" s="6"/>
    </row>
    <row r="53" spans="1:19" x14ac:dyDescent="0.3">
      <c r="E53" s="5"/>
      <c r="F53" s="5"/>
      <c r="G53" s="5"/>
      <c r="P53" s="6"/>
      <c r="Q53" s="6"/>
      <c r="R53" s="6"/>
      <c r="S53" s="6"/>
    </row>
    <row r="54" spans="1:19" x14ac:dyDescent="0.3">
      <c r="G54" s="5"/>
      <c r="H54" s="5"/>
      <c r="P54" s="6"/>
      <c r="Q54" s="6"/>
      <c r="R54" s="6"/>
      <c r="S54" s="6"/>
    </row>
    <row r="55" spans="1:19" x14ac:dyDescent="0.3">
      <c r="G55" s="5"/>
      <c r="H55" s="5"/>
      <c r="P55" s="6"/>
      <c r="Q55" s="6"/>
      <c r="R55" s="6"/>
      <c r="S55" s="6"/>
    </row>
    <row r="56" spans="1:19" x14ac:dyDescent="0.3">
      <c r="G56" s="5"/>
      <c r="H56" s="5"/>
      <c r="P56" s="6"/>
      <c r="Q56" s="6"/>
      <c r="R56" s="6"/>
      <c r="S56" s="6"/>
    </row>
    <row r="57" spans="1:19" x14ac:dyDescent="0.3">
      <c r="P57" s="5"/>
      <c r="Q57" s="5"/>
      <c r="S57" s="6"/>
    </row>
    <row r="58" spans="1:19" x14ac:dyDescent="0.3">
      <c r="P58" s="5"/>
      <c r="Q58" s="5"/>
      <c r="S58" s="6"/>
    </row>
    <row r="59" spans="1:19" x14ac:dyDescent="0.3">
      <c r="P59" s="5"/>
      <c r="Q59" s="5"/>
      <c r="S59" s="6"/>
    </row>
    <row r="60" spans="1:19" x14ac:dyDescent="0.3">
      <c r="P60" s="6"/>
      <c r="Q60" s="6"/>
    </row>
    <row r="61" spans="1:19" x14ac:dyDescent="0.3">
      <c r="P61" s="6"/>
      <c r="Q61" s="6"/>
    </row>
    <row r="62" spans="1:19" x14ac:dyDescent="0.3">
      <c r="P62" s="6"/>
      <c r="Q62" s="6"/>
    </row>
    <row r="63" spans="1:19" x14ac:dyDescent="0.3">
      <c r="P63" s="6"/>
      <c r="Q63" s="6"/>
    </row>
    <row r="64" spans="1:19" x14ac:dyDescent="0.3">
      <c r="P64" s="6"/>
      <c r="Q64" s="6"/>
    </row>
    <row r="65" spans="16:17" x14ac:dyDescent="0.3">
      <c r="P65" s="6"/>
      <c r="Q65" s="6"/>
    </row>
    <row r="66" spans="16:17" x14ac:dyDescent="0.3">
      <c r="P66" s="6"/>
      <c r="Q66" s="6"/>
    </row>
    <row r="67" spans="16:17" x14ac:dyDescent="0.3">
      <c r="P67" s="6"/>
      <c r="Q67" s="6"/>
    </row>
  </sheetData>
  <pageMargins left="0.7" right="0.7" top="0.75" bottom="0.75" header="0.3" footer="0.3"/>
  <pageSetup paperSize="9" scale="4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28516-B554-4408-A921-1969892125A0}">
  <sheetPr>
    <tabColor rgb="FFFFC000"/>
  </sheetPr>
  <dimension ref="A1:W67"/>
  <sheetViews>
    <sheetView showGridLines="0" zoomScaleNormal="100" zoomScaleSheetLayoutView="40" workbookViewId="0">
      <selection activeCell="B1" sqref="B1:C1"/>
    </sheetView>
  </sheetViews>
  <sheetFormatPr defaultColWidth="11.44140625" defaultRowHeight="14.4" x14ac:dyDescent="0.3"/>
  <cols>
    <col min="1" max="2" width="48.5546875" style="6" customWidth="1"/>
    <col min="3" max="3" width="10.5546875" style="6" customWidth="1"/>
    <col min="4" max="4" width="19.6640625" style="6" customWidth="1"/>
    <col min="5" max="15" width="20.6640625" style="6" customWidth="1"/>
    <col min="16" max="17" width="20.6640625" style="4" customWidth="1"/>
    <col min="18" max="19" width="20.6640625" style="5" customWidth="1"/>
    <col min="20" max="21" width="20.6640625" style="6" customWidth="1"/>
    <col min="22" max="22" width="16.109375" style="6" customWidth="1"/>
    <col min="23" max="16384" width="11.44140625" style="6"/>
  </cols>
  <sheetData>
    <row r="1" spans="1:23" x14ac:dyDescent="0.3">
      <c r="A1" s="1" t="s">
        <v>0</v>
      </c>
      <c r="B1" s="1" t="s">
        <v>1</v>
      </c>
      <c r="C1" s="37">
        <v>45291</v>
      </c>
    </row>
    <row r="2" spans="1:23" x14ac:dyDescent="0.3">
      <c r="A2" s="7" t="s">
        <v>2</v>
      </c>
      <c r="B2" s="7" t="s">
        <v>3</v>
      </c>
      <c r="C2" s="8"/>
    </row>
    <row r="3" spans="1:23" x14ac:dyDescent="0.3">
      <c r="A3" s="9"/>
      <c r="B3" s="9"/>
      <c r="C3" s="8"/>
    </row>
    <row r="4" spans="1:23" x14ac:dyDescent="0.3">
      <c r="A4" s="7" t="s">
        <v>110</v>
      </c>
      <c r="B4" s="7" t="s">
        <v>111</v>
      </c>
      <c r="C4" s="27"/>
      <c r="P4" s="5"/>
      <c r="Q4" s="5"/>
      <c r="S4" s="6"/>
      <c r="W4" s="4"/>
    </row>
    <row r="5" spans="1:23" ht="43.2" x14ac:dyDescent="0.3">
      <c r="A5" s="38" t="s">
        <v>215</v>
      </c>
      <c r="B5" s="38" t="s">
        <v>216</v>
      </c>
      <c r="C5" s="27"/>
      <c r="P5" s="5"/>
      <c r="Q5" s="5"/>
      <c r="S5" s="6"/>
      <c r="W5" s="4"/>
    </row>
    <row r="6" spans="1:23" ht="57.6" x14ac:dyDescent="0.3">
      <c r="C6" s="27"/>
      <c r="D6" s="12" t="str">
        <f>'S.05.01.01 NL'!D6</f>
        <v>Spolu poisťovne a pobočky poisťovní z iných členských štátov</v>
      </c>
      <c r="E6" s="12" t="str">
        <f>'S.05.01.01 NL'!E6</f>
        <v xml:space="preserve">Spolu poisťovne </v>
      </c>
      <c r="F6" s="12" t="str">
        <f>'S.05.01.01 NL'!F6</f>
        <v>Spolu pobočky poisťovní z iných členských štátov</v>
      </c>
      <c r="G6" s="12" t="str">
        <f>'S.05.01.01 NL'!G6</f>
        <v>Spolu členovia SLASPO 1)</v>
      </c>
      <c r="H6" s="12" t="str">
        <f>'S.05.01.01 NL'!H6</f>
        <v>Allianz - Slovenská poisťovňa, a. s.</v>
      </c>
      <c r="I6" s="12" t="str">
        <f>'S.05.01.01 NL'!I6</f>
        <v>BNP Paribas Cardif Poisťovňa, a. s.</v>
      </c>
      <c r="J6" s="12" t="str">
        <f>'S.05.01.01 NL'!J6</f>
        <v>ČSOB Poisťovňa, a. s.</v>
      </c>
      <c r="K6" s="12" t="str">
        <f>'S.05.01.01 NL'!K6</f>
        <v>Komunálna poisťovňa a. s., Vienna Insurance Group</v>
      </c>
      <c r="L6" s="12" t="str">
        <f>'S.05.01.01 NL'!L6</f>
        <v>KOOPERATIVA poisťovňa, a. s., Vienna Insurance Group</v>
      </c>
      <c r="M6" s="12" t="str">
        <f>'S.05.01.01 NL'!M6</f>
        <v>NN Životná poisťovňa, a. s.</v>
      </c>
      <c r="N6" s="12" t="str">
        <f>'S.05.01.01 NL'!N6</f>
        <v>Union poisťovňa, a. s.</v>
      </c>
      <c r="O6" s="12" t="str">
        <f>'S.05.01.01 NL'!O6</f>
        <v>Wüstenrot poisťovňa, a. s.</v>
      </c>
      <c r="P6" s="12" t="str">
        <f>'S.05.01.01 NL'!P6</f>
        <v>Colonnade Insurance S.A., pobočka poisťovne z iného členského štátu</v>
      </c>
      <c r="Q6" s="12" t="str">
        <f>'S.05.01.01 NL'!Q6</f>
        <v xml:space="preserve">Generali Poisťovňa, pobočka poisťovne z iného členského štátu </v>
      </c>
      <c r="R6" s="12" t="str">
        <f>'S.05.01.01 NL'!R6</f>
        <v>MetLife Europe d. a. c., pobočka poisťovne z iného členského štátu</v>
      </c>
      <c r="S6" s="12" t="str">
        <f>'S.05.01.01 NL'!S6</f>
        <v xml:space="preserve">UNIQA pojišťovna, a.s., pobočka poisťovne z iného členského štátu </v>
      </c>
      <c r="T6" s="12" t="str">
        <f>'S.05.01.01 NL'!T6</f>
        <v>YOUPLUS Životná poisťovňa, pobočka poisťovne z iného členského štátu</v>
      </c>
      <c r="U6" s="12" t="str">
        <f>'S.05.01.01 NL'!U6</f>
        <v xml:space="preserve">Slovenská kancelária poisťovateľov </v>
      </c>
    </row>
    <row r="7" spans="1:23" x14ac:dyDescent="0.3">
      <c r="C7" s="27"/>
      <c r="D7" s="32" t="s">
        <v>217</v>
      </c>
      <c r="E7" s="32" t="s">
        <v>217</v>
      </c>
      <c r="F7" s="32" t="s">
        <v>217</v>
      </c>
      <c r="G7" s="32" t="s">
        <v>217</v>
      </c>
      <c r="H7" s="32" t="s">
        <v>217</v>
      </c>
      <c r="I7" s="32" t="s">
        <v>217</v>
      </c>
      <c r="J7" s="32" t="s">
        <v>217</v>
      </c>
      <c r="K7" s="32" t="s">
        <v>217</v>
      </c>
      <c r="L7" s="32" t="s">
        <v>217</v>
      </c>
      <c r="M7" s="32" t="s">
        <v>217</v>
      </c>
      <c r="N7" s="32" t="s">
        <v>217</v>
      </c>
      <c r="O7" s="32" t="s">
        <v>217</v>
      </c>
      <c r="P7" s="32" t="s">
        <v>217</v>
      </c>
      <c r="Q7" s="32" t="s">
        <v>217</v>
      </c>
      <c r="R7" s="32" t="s">
        <v>217</v>
      </c>
      <c r="S7" s="32" t="s">
        <v>217</v>
      </c>
      <c r="T7" s="32" t="s">
        <v>217</v>
      </c>
      <c r="U7" s="32" t="s">
        <v>217</v>
      </c>
    </row>
    <row r="8" spans="1:23" x14ac:dyDescent="0.3">
      <c r="A8" s="18" t="s">
        <v>26</v>
      </c>
      <c r="B8" s="18" t="s">
        <v>27</v>
      </c>
      <c r="C8" s="19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</row>
    <row r="9" spans="1:23" x14ac:dyDescent="0.3">
      <c r="A9" s="21" t="s">
        <v>113</v>
      </c>
      <c r="B9" s="21" t="s">
        <v>114</v>
      </c>
      <c r="C9" s="19" t="s">
        <v>115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</row>
    <row r="10" spans="1:23" x14ac:dyDescent="0.3">
      <c r="A10" s="21" t="s">
        <v>37</v>
      </c>
      <c r="B10" s="21" t="s">
        <v>38</v>
      </c>
      <c r="C10" s="19" t="s">
        <v>116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</row>
    <row r="11" spans="1:23" x14ac:dyDescent="0.3">
      <c r="A11" s="21" t="s">
        <v>40</v>
      </c>
      <c r="B11" s="21" t="s">
        <v>41</v>
      </c>
      <c r="C11" s="19" t="s">
        <v>117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</row>
    <row r="12" spans="1:23" x14ac:dyDescent="0.3">
      <c r="A12" s="18" t="s">
        <v>43</v>
      </c>
      <c r="B12" s="18" t="s">
        <v>44</v>
      </c>
      <c r="C12" s="19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</row>
    <row r="13" spans="1:23" x14ac:dyDescent="0.3">
      <c r="A13" s="21" t="s">
        <v>113</v>
      </c>
      <c r="B13" s="21" t="s">
        <v>114</v>
      </c>
      <c r="C13" s="19" t="s">
        <v>118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</row>
    <row r="14" spans="1:23" x14ac:dyDescent="0.3">
      <c r="A14" s="21" t="s">
        <v>37</v>
      </c>
      <c r="B14" s="21" t="s">
        <v>38</v>
      </c>
      <c r="C14" s="19" t="s">
        <v>119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</row>
    <row r="15" spans="1:23" x14ac:dyDescent="0.3">
      <c r="A15" s="21" t="s">
        <v>40</v>
      </c>
      <c r="B15" s="21" t="s">
        <v>41</v>
      </c>
      <c r="C15" s="19" t="s">
        <v>120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</row>
    <row r="16" spans="1:23" x14ac:dyDescent="0.3">
      <c r="A16" s="18" t="s">
        <v>50</v>
      </c>
      <c r="B16" s="18" t="s">
        <v>51</v>
      </c>
      <c r="C16" s="19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</row>
    <row r="17" spans="1:23" x14ac:dyDescent="0.3">
      <c r="A17" s="21" t="s">
        <v>113</v>
      </c>
      <c r="B17" s="21" t="s">
        <v>114</v>
      </c>
      <c r="C17" s="19" t="s">
        <v>121</v>
      </c>
      <c r="D17" s="22">
        <v>3203254.21</v>
      </c>
      <c r="E17" s="22">
        <v>1808304.25</v>
      </c>
      <c r="F17" s="22">
        <v>1394949.96</v>
      </c>
      <c r="G17" s="22">
        <v>3203254.21</v>
      </c>
      <c r="H17" s="22">
        <v>1536099.25</v>
      </c>
      <c r="I17" s="22">
        <v>0</v>
      </c>
      <c r="J17" s="22">
        <v>272205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1394949.96</v>
      </c>
      <c r="R17" s="22">
        <v>0</v>
      </c>
      <c r="S17" s="22">
        <v>0</v>
      </c>
      <c r="T17" s="22">
        <v>0</v>
      </c>
      <c r="U17" s="22">
        <v>0</v>
      </c>
    </row>
    <row r="18" spans="1:23" x14ac:dyDescent="0.3">
      <c r="A18" s="21" t="s">
        <v>37</v>
      </c>
      <c r="B18" s="21" t="s">
        <v>38</v>
      </c>
      <c r="C18" s="19" t="s">
        <v>122</v>
      </c>
      <c r="D18" s="22">
        <v>278582.46000000002</v>
      </c>
      <c r="E18" s="22">
        <v>-242400</v>
      </c>
      <c r="F18" s="22">
        <v>520982.46</v>
      </c>
      <c r="G18" s="22">
        <v>278582.46000000002</v>
      </c>
      <c r="H18" s="22">
        <v>0</v>
      </c>
      <c r="I18" s="22">
        <v>0</v>
      </c>
      <c r="J18" s="22">
        <v>-242400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520982.46</v>
      </c>
      <c r="R18" s="22">
        <v>0</v>
      </c>
      <c r="S18" s="22">
        <v>0</v>
      </c>
      <c r="T18" s="22">
        <v>0</v>
      </c>
      <c r="U18" s="22">
        <v>0</v>
      </c>
    </row>
    <row r="19" spans="1:23" x14ac:dyDescent="0.3">
      <c r="A19" s="21" t="s">
        <v>40</v>
      </c>
      <c r="B19" s="21" t="s">
        <v>41</v>
      </c>
      <c r="C19" s="19" t="s">
        <v>123</v>
      </c>
      <c r="D19" s="22">
        <v>2924671.75</v>
      </c>
      <c r="E19" s="22">
        <v>2050704.25</v>
      </c>
      <c r="F19" s="22">
        <v>873967.5</v>
      </c>
      <c r="G19" s="22">
        <v>2924671.75</v>
      </c>
      <c r="H19" s="22">
        <v>1536099.25</v>
      </c>
      <c r="I19" s="22">
        <v>0</v>
      </c>
      <c r="J19" s="22">
        <v>514605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873967.5</v>
      </c>
      <c r="R19" s="22">
        <v>0</v>
      </c>
      <c r="S19" s="22">
        <v>0</v>
      </c>
      <c r="T19" s="22">
        <v>0</v>
      </c>
      <c r="U19" s="22">
        <v>0</v>
      </c>
    </row>
    <row r="20" spans="1:23" x14ac:dyDescent="0.3">
      <c r="A20" s="18" t="s">
        <v>57</v>
      </c>
      <c r="B20" s="23" t="s">
        <v>58</v>
      </c>
      <c r="C20" s="19" t="s">
        <v>124</v>
      </c>
      <c r="D20" s="22">
        <v>39749</v>
      </c>
      <c r="E20" s="22">
        <v>39749</v>
      </c>
      <c r="F20" s="22">
        <v>0</v>
      </c>
      <c r="G20" s="22">
        <v>39749</v>
      </c>
      <c r="H20" s="22">
        <v>0</v>
      </c>
      <c r="I20" s="22">
        <v>0</v>
      </c>
      <c r="J20" s="22">
        <v>39749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v>0</v>
      </c>
    </row>
    <row r="21" spans="1:23" x14ac:dyDescent="0.3">
      <c r="A21" s="24" t="s">
        <v>60</v>
      </c>
      <c r="B21" s="24" t="s">
        <v>61</v>
      </c>
      <c r="C21" s="19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3" x14ac:dyDescent="0.3">
      <c r="A22" s="25" t="s">
        <v>113</v>
      </c>
      <c r="B22" s="25" t="s">
        <v>125</v>
      </c>
      <c r="C22" s="19" t="s">
        <v>126</v>
      </c>
      <c r="D22" s="20"/>
      <c r="E22" s="22">
        <v>0</v>
      </c>
      <c r="F22" s="20"/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</row>
    <row r="23" spans="1:23" x14ac:dyDescent="0.3">
      <c r="A23" s="25" t="s">
        <v>37</v>
      </c>
      <c r="B23" s="25" t="s">
        <v>68</v>
      </c>
      <c r="C23" s="19" t="s">
        <v>127</v>
      </c>
      <c r="D23" s="20"/>
      <c r="E23" s="22">
        <v>0</v>
      </c>
      <c r="F23" s="20"/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33"/>
      <c r="W23" s="33"/>
    </row>
    <row r="24" spans="1:23" x14ac:dyDescent="0.3">
      <c r="A24" s="25" t="s">
        <v>40</v>
      </c>
      <c r="B24" s="25" t="s">
        <v>70</v>
      </c>
      <c r="C24" s="19" t="s">
        <v>128</v>
      </c>
      <c r="D24" s="20"/>
      <c r="E24" s="22">
        <v>0</v>
      </c>
      <c r="F24" s="20"/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33"/>
      <c r="W24" s="33"/>
    </row>
    <row r="25" spans="1:23" x14ac:dyDescent="0.3">
      <c r="A25" s="24" t="s">
        <v>72</v>
      </c>
      <c r="B25" s="24" t="s">
        <v>73</v>
      </c>
      <c r="C25" s="19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33"/>
      <c r="W25" s="33"/>
    </row>
    <row r="26" spans="1:23" x14ac:dyDescent="0.3">
      <c r="A26" s="25" t="s">
        <v>113</v>
      </c>
      <c r="B26" s="25" t="s">
        <v>125</v>
      </c>
      <c r="C26" s="19" t="s">
        <v>129</v>
      </c>
      <c r="D26" s="20"/>
      <c r="E26" s="22">
        <v>3534</v>
      </c>
      <c r="F26" s="20"/>
      <c r="G26" s="22">
        <v>3534</v>
      </c>
      <c r="H26" s="22">
        <v>0</v>
      </c>
      <c r="I26" s="22">
        <v>0</v>
      </c>
      <c r="J26" s="22">
        <v>3534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33"/>
      <c r="W26" s="33"/>
    </row>
    <row r="27" spans="1:23" x14ac:dyDescent="0.3">
      <c r="A27" s="25" t="s">
        <v>37</v>
      </c>
      <c r="B27" s="25" t="s">
        <v>68</v>
      </c>
      <c r="C27" s="19" t="s">
        <v>130</v>
      </c>
      <c r="D27" s="20"/>
      <c r="E27" s="22">
        <v>0</v>
      </c>
      <c r="F27" s="20"/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33"/>
      <c r="W27" s="33"/>
    </row>
    <row r="28" spans="1:23" x14ac:dyDescent="0.3">
      <c r="A28" s="25" t="s">
        <v>40</v>
      </c>
      <c r="B28" s="25" t="s">
        <v>70</v>
      </c>
      <c r="C28" s="19" t="s">
        <v>131</v>
      </c>
      <c r="D28" s="20"/>
      <c r="E28" s="22">
        <v>3534</v>
      </c>
      <c r="F28" s="20"/>
      <c r="G28" s="22">
        <v>3534</v>
      </c>
      <c r="H28" s="22">
        <v>0</v>
      </c>
      <c r="I28" s="22">
        <v>0</v>
      </c>
      <c r="J28" s="22">
        <v>3534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33"/>
      <c r="W28" s="33"/>
    </row>
    <row r="29" spans="1:23" x14ac:dyDescent="0.3">
      <c r="A29" s="24" t="s">
        <v>79</v>
      </c>
      <c r="B29" s="24" t="s">
        <v>80</v>
      </c>
      <c r="C29" s="19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33"/>
      <c r="W29" s="33"/>
    </row>
    <row r="30" spans="1:23" x14ac:dyDescent="0.3">
      <c r="A30" s="25" t="s">
        <v>113</v>
      </c>
      <c r="B30" s="25" t="s">
        <v>125</v>
      </c>
      <c r="C30" s="19" t="s">
        <v>132</v>
      </c>
      <c r="D30" s="20"/>
      <c r="E30" s="22">
        <v>36216</v>
      </c>
      <c r="F30" s="20"/>
      <c r="G30" s="22">
        <v>36216</v>
      </c>
      <c r="H30" s="22">
        <v>0</v>
      </c>
      <c r="I30" s="22">
        <v>0</v>
      </c>
      <c r="J30" s="22">
        <v>36216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33"/>
      <c r="W30" s="33"/>
    </row>
    <row r="31" spans="1:23" x14ac:dyDescent="0.3">
      <c r="A31" s="25" t="s">
        <v>37</v>
      </c>
      <c r="B31" s="25" t="s">
        <v>68</v>
      </c>
      <c r="C31" s="19" t="s">
        <v>133</v>
      </c>
      <c r="D31" s="20"/>
      <c r="E31" s="22">
        <v>0</v>
      </c>
      <c r="F31" s="20"/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33"/>
      <c r="W31" s="33"/>
    </row>
    <row r="32" spans="1:23" x14ac:dyDescent="0.3">
      <c r="A32" s="25" t="s">
        <v>40</v>
      </c>
      <c r="B32" s="25" t="s">
        <v>70</v>
      </c>
      <c r="C32" s="19" t="s">
        <v>134</v>
      </c>
      <c r="D32" s="20"/>
      <c r="E32" s="22">
        <v>36216</v>
      </c>
      <c r="F32" s="20"/>
      <c r="G32" s="22">
        <v>36216</v>
      </c>
      <c r="H32" s="22">
        <v>0</v>
      </c>
      <c r="I32" s="22">
        <v>0</v>
      </c>
      <c r="J32" s="22">
        <v>36216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33"/>
      <c r="W32" s="33"/>
    </row>
    <row r="33" spans="1:23" x14ac:dyDescent="0.3">
      <c r="A33" s="24" t="s">
        <v>86</v>
      </c>
      <c r="B33" s="24" t="s">
        <v>87</v>
      </c>
      <c r="C33" s="19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33"/>
      <c r="W33" s="33"/>
    </row>
    <row r="34" spans="1:23" x14ac:dyDescent="0.3">
      <c r="A34" s="25" t="s">
        <v>113</v>
      </c>
      <c r="B34" s="25" t="s">
        <v>125</v>
      </c>
      <c r="C34" s="19" t="s">
        <v>135</v>
      </c>
      <c r="D34" s="20"/>
      <c r="E34" s="22">
        <v>0</v>
      </c>
      <c r="F34" s="20"/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  <c r="V34" s="33"/>
      <c r="W34" s="33"/>
    </row>
    <row r="35" spans="1:23" x14ac:dyDescent="0.3">
      <c r="A35" s="25" t="s">
        <v>37</v>
      </c>
      <c r="B35" s="25" t="s">
        <v>68</v>
      </c>
      <c r="C35" s="19" t="s">
        <v>136</v>
      </c>
      <c r="D35" s="20"/>
      <c r="E35" s="22">
        <v>0</v>
      </c>
      <c r="F35" s="20"/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33"/>
      <c r="W35" s="33"/>
    </row>
    <row r="36" spans="1:23" x14ac:dyDescent="0.3">
      <c r="A36" s="25" t="s">
        <v>40</v>
      </c>
      <c r="B36" s="25" t="s">
        <v>70</v>
      </c>
      <c r="C36" s="19" t="s">
        <v>137</v>
      </c>
      <c r="D36" s="20"/>
      <c r="E36" s="22">
        <v>0</v>
      </c>
      <c r="F36" s="20"/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33"/>
      <c r="W36" s="33"/>
    </row>
    <row r="37" spans="1:23" x14ac:dyDescent="0.3">
      <c r="A37" s="24" t="s">
        <v>93</v>
      </c>
      <c r="B37" s="24" t="s">
        <v>94</v>
      </c>
      <c r="C37" s="19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33"/>
      <c r="W37" s="33"/>
    </row>
    <row r="38" spans="1:23" x14ac:dyDescent="0.3">
      <c r="A38" s="25" t="s">
        <v>113</v>
      </c>
      <c r="B38" s="25" t="s">
        <v>125</v>
      </c>
      <c r="C38" s="19" t="s">
        <v>138</v>
      </c>
      <c r="D38" s="20"/>
      <c r="E38" s="22">
        <v>0</v>
      </c>
      <c r="F38" s="20"/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33"/>
      <c r="W38" s="33"/>
    </row>
    <row r="39" spans="1:23" x14ac:dyDescent="0.3">
      <c r="A39" s="25" t="s">
        <v>37</v>
      </c>
      <c r="B39" s="25" t="s">
        <v>68</v>
      </c>
      <c r="C39" s="19" t="s">
        <v>139</v>
      </c>
      <c r="D39" s="20"/>
      <c r="E39" s="22">
        <v>0</v>
      </c>
      <c r="F39" s="20"/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33"/>
      <c r="W39" s="33"/>
    </row>
    <row r="40" spans="1:23" x14ac:dyDescent="0.3">
      <c r="A40" s="25" t="s">
        <v>40</v>
      </c>
      <c r="B40" s="25" t="s">
        <v>70</v>
      </c>
      <c r="C40" s="19" t="s">
        <v>140</v>
      </c>
      <c r="D40" s="20"/>
      <c r="E40" s="22">
        <v>0</v>
      </c>
      <c r="F40" s="20"/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33"/>
      <c r="W40" s="33"/>
    </row>
    <row r="41" spans="1:23" x14ac:dyDescent="0.3">
      <c r="A41" s="18" t="s">
        <v>100</v>
      </c>
      <c r="B41" s="18" t="s">
        <v>101</v>
      </c>
      <c r="C41" s="19" t="s">
        <v>141</v>
      </c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33"/>
      <c r="W41" s="33"/>
    </row>
    <row r="42" spans="1:23" x14ac:dyDescent="0.3">
      <c r="A42" s="18" t="s">
        <v>103</v>
      </c>
      <c r="B42" s="18" t="s">
        <v>104</v>
      </c>
      <c r="C42" s="19" t="s">
        <v>142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33"/>
      <c r="W42" s="33"/>
    </row>
    <row r="43" spans="1:23" x14ac:dyDescent="0.3">
      <c r="A43" s="18" t="s">
        <v>143</v>
      </c>
      <c r="B43" s="18" t="s">
        <v>144</v>
      </c>
      <c r="C43" s="19" t="s">
        <v>145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33"/>
      <c r="W43" s="33"/>
    </row>
    <row r="44" spans="1:23" x14ac:dyDescent="0.3">
      <c r="A44" s="34"/>
      <c r="B44" s="34"/>
      <c r="C44" s="35"/>
      <c r="D44" s="35"/>
      <c r="E44" s="36"/>
      <c r="F44" s="36"/>
      <c r="H44" s="5"/>
      <c r="I44" s="5"/>
      <c r="S44" s="6"/>
      <c r="U44" s="33"/>
      <c r="V44" s="33"/>
      <c r="W44" s="33"/>
    </row>
    <row r="45" spans="1:23" x14ac:dyDescent="0.3">
      <c r="A45" s="28" t="s">
        <v>106</v>
      </c>
      <c r="B45" s="28"/>
      <c r="C45" s="35"/>
      <c r="D45" s="35"/>
      <c r="E45" s="36"/>
      <c r="F45" s="36"/>
      <c r="H45" s="5"/>
      <c r="I45" s="5"/>
      <c r="S45" s="6"/>
      <c r="U45" s="33"/>
      <c r="V45" s="33"/>
      <c r="W45" s="33"/>
    </row>
    <row r="46" spans="1:23" x14ac:dyDescent="0.3">
      <c r="A46" s="29" t="s">
        <v>107</v>
      </c>
      <c r="B46" s="29"/>
      <c r="C46" s="27"/>
      <c r="D46" s="27"/>
      <c r="I46" s="5"/>
      <c r="P46" s="6"/>
      <c r="Q46" s="6"/>
      <c r="R46" s="6"/>
      <c r="S46" s="6"/>
    </row>
    <row r="47" spans="1:23" x14ac:dyDescent="0.3">
      <c r="A47" s="28" t="s">
        <v>218</v>
      </c>
      <c r="B47" s="28"/>
      <c r="C47" s="27"/>
      <c r="D47" s="27"/>
      <c r="J47" s="5"/>
      <c r="P47" s="6"/>
      <c r="Q47" s="6"/>
      <c r="R47" s="6"/>
      <c r="S47" s="4"/>
    </row>
    <row r="48" spans="1:23" x14ac:dyDescent="0.3">
      <c r="I48" s="5"/>
      <c r="J48" s="5"/>
      <c r="P48" s="6"/>
      <c r="Q48" s="6"/>
      <c r="R48" s="6"/>
      <c r="S48" s="4"/>
    </row>
    <row r="49" spans="1:19" x14ac:dyDescent="0.3">
      <c r="A49" s="31" t="s">
        <v>109</v>
      </c>
      <c r="P49" s="6"/>
      <c r="Q49" s="6"/>
      <c r="R49" s="6"/>
      <c r="S49" s="6"/>
    </row>
    <row r="50" spans="1:19" x14ac:dyDescent="0.3">
      <c r="A50" s="6" t="s">
        <v>226</v>
      </c>
      <c r="E50" s="5"/>
      <c r="F50" s="5"/>
      <c r="G50" s="5"/>
      <c r="P50" s="6"/>
      <c r="Q50" s="6"/>
      <c r="R50" s="6"/>
      <c r="S50" s="6"/>
    </row>
    <row r="51" spans="1:19" x14ac:dyDescent="0.3">
      <c r="E51" s="5"/>
      <c r="F51" s="5"/>
      <c r="G51" s="5"/>
      <c r="P51" s="6"/>
      <c r="Q51" s="6"/>
      <c r="R51" s="6"/>
      <c r="S51" s="6"/>
    </row>
    <row r="52" spans="1:19" x14ac:dyDescent="0.3">
      <c r="E52" s="5"/>
      <c r="F52" s="5"/>
      <c r="G52" s="5"/>
      <c r="P52" s="6"/>
      <c r="Q52" s="6"/>
      <c r="R52" s="6"/>
      <c r="S52" s="6"/>
    </row>
    <row r="53" spans="1:19" x14ac:dyDescent="0.3">
      <c r="E53" s="5"/>
      <c r="F53" s="5"/>
      <c r="G53" s="5"/>
      <c r="P53" s="6"/>
      <c r="Q53" s="6"/>
      <c r="R53" s="6"/>
      <c r="S53" s="6"/>
    </row>
    <row r="54" spans="1:19" x14ac:dyDescent="0.3">
      <c r="G54" s="5"/>
      <c r="H54" s="5"/>
      <c r="P54" s="6"/>
      <c r="Q54" s="6"/>
      <c r="R54" s="6"/>
      <c r="S54" s="6"/>
    </row>
    <row r="55" spans="1:19" x14ac:dyDescent="0.3">
      <c r="G55" s="5"/>
      <c r="H55" s="5"/>
      <c r="P55" s="6"/>
      <c r="Q55" s="6"/>
      <c r="R55" s="6"/>
      <c r="S55" s="6"/>
    </row>
    <row r="56" spans="1:19" x14ac:dyDescent="0.3">
      <c r="G56" s="5"/>
      <c r="H56" s="5"/>
      <c r="P56" s="6"/>
      <c r="Q56" s="6"/>
      <c r="R56" s="6"/>
      <c r="S56" s="6"/>
    </row>
    <row r="57" spans="1:19" x14ac:dyDescent="0.3">
      <c r="P57" s="5"/>
      <c r="Q57" s="5"/>
      <c r="S57" s="6"/>
    </row>
    <row r="58" spans="1:19" x14ac:dyDescent="0.3">
      <c r="P58" s="5"/>
      <c r="Q58" s="5"/>
      <c r="S58" s="6"/>
    </row>
    <row r="59" spans="1:19" x14ac:dyDescent="0.3">
      <c r="P59" s="5"/>
      <c r="Q59" s="5"/>
      <c r="S59" s="6"/>
    </row>
    <row r="60" spans="1:19" x14ac:dyDescent="0.3">
      <c r="P60" s="6"/>
      <c r="Q60" s="6"/>
    </row>
    <row r="61" spans="1:19" x14ac:dyDescent="0.3">
      <c r="P61" s="6"/>
      <c r="Q61" s="6"/>
    </row>
    <row r="62" spans="1:19" x14ac:dyDescent="0.3">
      <c r="P62" s="6"/>
      <c r="Q62" s="6"/>
    </row>
    <row r="63" spans="1:19" x14ac:dyDescent="0.3">
      <c r="P63" s="6"/>
      <c r="Q63" s="6"/>
    </row>
    <row r="64" spans="1:19" x14ac:dyDescent="0.3">
      <c r="P64" s="6"/>
      <c r="Q64" s="6"/>
    </row>
    <row r="65" spans="16:17" x14ac:dyDescent="0.3">
      <c r="P65" s="6"/>
      <c r="Q65" s="6"/>
    </row>
    <row r="66" spans="16:17" x14ac:dyDescent="0.3">
      <c r="P66" s="6"/>
      <c r="Q66" s="6"/>
    </row>
    <row r="67" spans="16:17" x14ac:dyDescent="0.3">
      <c r="P67" s="6"/>
      <c r="Q67" s="6"/>
    </row>
  </sheetData>
  <pageMargins left="0.7" right="0.7" top="0.75" bottom="0.75" header="0.3" footer="0.3"/>
  <pageSetup paperSize="9" scale="4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89874-DAD9-4840-A241-B88B46E97909}">
  <sheetPr>
    <tabColor rgb="FFFFC000"/>
  </sheetPr>
  <dimension ref="A1:W67"/>
  <sheetViews>
    <sheetView showGridLines="0" zoomScaleNormal="100" zoomScaleSheetLayoutView="40" workbookViewId="0">
      <selection activeCell="B1" sqref="B1:C1"/>
    </sheetView>
  </sheetViews>
  <sheetFormatPr defaultColWidth="11.44140625" defaultRowHeight="14.4" x14ac:dyDescent="0.3"/>
  <cols>
    <col min="1" max="2" width="48.5546875" style="6" customWidth="1"/>
    <col min="3" max="3" width="10.5546875" style="6" customWidth="1"/>
    <col min="4" max="4" width="19.6640625" style="6" customWidth="1"/>
    <col min="5" max="15" width="20.6640625" style="6" customWidth="1"/>
    <col min="16" max="17" width="20.6640625" style="4" customWidth="1"/>
    <col min="18" max="19" width="20.6640625" style="5" customWidth="1"/>
    <col min="20" max="21" width="20.6640625" style="6" customWidth="1"/>
    <col min="22" max="22" width="16.109375" style="6" customWidth="1"/>
    <col min="23" max="16384" width="11.44140625" style="6"/>
  </cols>
  <sheetData>
    <row r="1" spans="1:23" x14ac:dyDescent="0.3">
      <c r="A1" s="1" t="s">
        <v>0</v>
      </c>
      <c r="B1" s="1" t="s">
        <v>1</v>
      </c>
      <c r="C1" s="37">
        <v>45291</v>
      </c>
    </row>
    <row r="2" spans="1:23" x14ac:dyDescent="0.3">
      <c r="A2" s="7" t="s">
        <v>2</v>
      </c>
      <c r="B2" s="7" t="s">
        <v>3</v>
      </c>
      <c r="C2" s="8"/>
    </row>
    <row r="3" spans="1:23" x14ac:dyDescent="0.3">
      <c r="A3" s="9"/>
      <c r="B3" s="9"/>
      <c r="C3" s="8"/>
    </row>
    <row r="4" spans="1:23" x14ac:dyDescent="0.3">
      <c r="A4" s="7" t="s">
        <v>110</v>
      </c>
      <c r="B4" s="7" t="s">
        <v>111</v>
      </c>
      <c r="C4" s="27"/>
      <c r="P4" s="5"/>
      <c r="Q4" s="5"/>
      <c r="S4" s="6"/>
      <c r="W4" s="4"/>
    </row>
    <row r="5" spans="1:23" x14ac:dyDescent="0.3">
      <c r="A5" s="38" t="s">
        <v>219</v>
      </c>
      <c r="B5" s="38" t="s">
        <v>220</v>
      </c>
      <c r="C5" s="27"/>
      <c r="P5" s="5"/>
      <c r="Q5" s="5"/>
      <c r="S5" s="6"/>
      <c r="W5" s="4"/>
    </row>
    <row r="6" spans="1:23" ht="57.6" x14ac:dyDescent="0.3">
      <c r="C6" s="27"/>
      <c r="D6" s="12" t="str">
        <f>'S.05.01.01 NL'!D6</f>
        <v>Spolu poisťovne a pobočky poisťovní z iných členských štátov</v>
      </c>
      <c r="E6" s="12" t="str">
        <f>'S.05.01.01 NL'!E6</f>
        <v xml:space="preserve">Spolu poisťovne </v>
      </c>
      <c r="F6" s="12" t="str">
        <f>'S.05.01.01 NL'!F6</f>
        <v>Spolu pobočky poisťovní z iných členských štátov</v>
      </c>
      <c r="G6" s="12" t="str">
        <f>'S.05.01.01 NL'!G6</f>
        <v>Spolu členovia SLASPO 1)</v>
      </c>
      <c r="H6" s="12" t="str">
        <f>'S.05.01.01 NL'!H6</f>
        <v>Allianz - Slovenská poisťovňa, a. s.</v>
      </c>
      <c r="I6" s="12" t="str">
        <f>'S.05.01.01 NL'!I6</f>
        <v>BNP Paribas Cardif Poisťovňa, a. s.</v>
      </c>
      <c r="J6" s="12" t="str">
        <f>'S.05.01.01 NL'!J6</f>
        <v>ČSOB Poisťovňa, a. s.</v>
      </c>
      <c r="K6" s="12" t="str">
        <f>'S.05.01.01 NL'!K6</f>
        <v>Komunálna poisťovňa a. s., Vienna Insurance Group</v>
      </c>
      <c r="L6" s="12" t="str">
        <f>'S.05.01.01 NL'!L6</f>
        <v>KOOPERATIVA poisťovňa, a. s., Vienna Insurance Group</v>
      </c>
      <c r="M6" s="12" t="str">
        <f>'S.05.01.01 NL'!M6</f>
        <v>NN Životná poisťovňa, a. s.</v>
      </c>
      <c r="N6" s="12" t="str">
        <f>'S.05.01.01 NL'!N6</f>
        <v>Union poisťovňa, a. s.</v>
      </c>
      <c r="O6" s="12" t="str">
        <f>'S.05.01.01 NL'!O6</f>
        <v>Wüstenrot poisťovňa, a. s.</v>
      </c>
      <c r="P6" s="12" t="str">
        <f>'S.05.01.01 NL'!P6</f>
        <v>Colonnade Insurance S.A., pobočka poisťovne z iného členského štátu</v>
      </c>
      <c r="Q6" s="12" t="str">
        <f>'S.05.01.01 NL'!Q6</f>
        <v xml:space="preserve">Generali Poisťovňa, pobočka poisťovne z iného členského štátu </v>
      </c>
      <c r="R6" s="12" t="str">
        <f>'S.05.01.01 NL'!R6</f>
        <v>MetLife Europe d. a. c., pobočka poisťovne z iného členského štátu</v>
      </c>
      <c r="S6" s="12" t="str">
        <f>'S.05.01.01 NL'!S6</f>
        <v xml:space="preserve">UNIQA pojišťovna, a.s., pobočka poisťovne z iného členského štátu </v>
      </c>
      <c r="T6" s="12" t="str">
        <f>'S.05.01.01 NL'!T6</f>
        <v>YOUPLUS Životná poisťovňa, pobočka poisťovne z iného členského štátu</v>
      </c>
      <c r="U6" s="12" t="str">
        <f>'S.05.01.01 NL'!U6</f>
        <v xml:space="preserve">Slovenská kancelária poisťovateľov </v>
      </c>
    </row>
    <row r="7" spans="1:23" x14ac:dyDescent="0.3">
      <c r="C7" s="27"/>
      <c r="D7" s="32" t="s">
        <v>221</v>
      </c>
      <c r="E7" s="32" t="s">
        <v>221</v>
      </c>
      <c r="F7" s="32" t="s">
        <v>221</v>
      </c>
      <c r="G7" s="32" t="s">
        <v>221</v>
      </c>
      <c r="H7" s="32" t="s">
        <v>221</v>
      </c>
      <c r="I7" s="32" t="s">
        <v>221</v>
      </c>
      <c r="J7" s="32" t="s">
        <v>221</v>
      </c>
      <c r="K7" s="32" t="s">
        <v>221</v>
      </c>
      <c r="L7" s="32" t="s">
        <v>221</v>
      </c>
      <c r="M7" s="32" t="s">
        <v>221</v>
      </c>
      <c r="N7" s="32" t="s">
        <v>221</v>
      </c>
      <c r="O7" s="32" t="s">
        <v>221</v>
      </c>
      <c r="P7" s="32" t="s">
        <v>221</v>
      </c>
      <c r="Q7" s="32" t="s">
        <v>221</v>
      </c>
      <c r="R7" s="32" t="s">
        <v>221</v>
      </c>
      <c r="S7" s="32" t="s">
        <v>221</v>
      </c>
      <c r="T7" s="32" t="s">
        <v>221</v>
      </c>
      <c r="U7" s="32" t="s">
        <v>221</v>
      </c>
    </row>
    <row r="8" spans="1:23" x14ac:dyDescent="0.3">
      <c r="A8" s="18" t="s">
        <v>26</v>
      </c>
      <c r="B8" s="18" t="s">
        <v>27</v>
      </c>
      <c r="C8" s="19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</row>
    <row r="9" spans="1:23" x14ac:dyDescent="0.3">
      <c r="A9" s="21" t="s">
        <v>113</v>
      </c>
      <c r="B9" s="21" t="s">
        <v>114</v>
      </c>
      <c r="C9" s="19" t="s">
        <v>115</v>
      </c>
      <c r="D9" s="22">
        <v>7615080.0800000001</v>
      </c>
      <c r="E9" s="22">
        <v>7615080.0800000001</v>
      </c>
      <c r="F9" s="22">
        <v>0</v>
      </c>
      <c r="G9" s="22">
        <v>7615080.0800000001</v>
      </c>
      <c r="H9" s="22">
        <v>0</v>
      </c>
      <c r="I9" s="22">
        <v>7615080.0800000001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</row>
    <row r="10" spans="1:23" x14ac:dyDescent="0.3">
      <c r="A10" s="21" t="s">
        <v>37</v>
      </c>
      <c r="B10" s="21" t="s">
        <v>38</v>
      </c>
      <c r="C10" s="19" t="s">
        <v>116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</row>
    <row r="11" spans="1:23" x14ac:dyDescent="0.3">
      <c r="A11" s="21" t="s">
        <v>40</v>
      </c>
      <c r="B11" s="21" t="s">
        <v>41</v>
      </c>
      <c r="C11" s="19" t="s">
        <v>117</v>
      </c>
      <c r="D11" s="22">
        <v>7615080.0800000001</v>
      </c>
      <c r="E11" s="22">
        <v>7615080.0800000001</v>
      </c>
      <c r="F11" s="22">
        <v>0</v>
      </c>
      <c r="G11" s="22">
        <v>7615080.0800000001</v>
      </c>
      <c r="H11" s="22">
        <v>0</v>
      </c>
      <c r="I11" s="22">
        <v>7615080.0800000001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</row>
    <row r="12" spans="1:23" x14ac:dyDescent="0.3">
      <c r="A12" s="18" t="s">
        <v>43</v>
      </c>
      <c r="B12" s="18" t="s">
        <v>44</v>
      </c>
      <c r="C12" s="19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</row>
    <row r="13" spans="1:23" x14ac:dyDescent="0.3">
      <c r="A13" s="21" t="s">
        <v>113</v>
      </c>
      <c r="B13" s="21" t="s">
        <v>114</v>
      </c>
      <c r="C13" s="19" t="s">
        <v>118</v>
      </c>
      <c r="D13" s="22">
        <v>7615080.1600000001</v>
      </c>
      <c r="E13" s="22">
        <v>7615080.1600000001</v>
      </c>
      <c r="F13" s="22">
        <v>0</v>
      </c>
      <c r="G13" s="22">
        <v>7615080.1600000001</v>
      </c>
      <c r="H13" s="22">
        <v>0</v>
      </c>
      <c r="I13" s="22">
        <v>7615080.1600000001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</row>
    <row r="14" spans="1:23" x14ac:dyDescent="0.3">
      <c r="A14" s="21" t="s">
        <v>37</v>
      </c>
      <c r="B14" s="21" t="s">
        <v>38</v>
      </c>
      <c r="C14" s="19" t="s">
        <v>119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</row>
    <row r="15" spans="1:23" x14ac:dyDescent="0.3">
      <c r="A15" s="21" t="s">
        <v>40</v>
      </c>
      <c r="B15" s="21" t="s">
        <v>41</v>
      </c>
      <c r="C15" s="19" t="s">
        <v>120</v>
      </c>
      <c r="D15" s="22">
        <v>7615080.1600000001</v>
      </c>
      <c r="E15" s="22">
        <v>7615080.1600000001</v>
      </c>
      <c r="F15" s="22">
        <v>0</v>
      </c>
      <c r="G15" s="22">
        <v>7615080.1600000001</v>
      </c>
      <c r="H15" s="22">
        <v>0</v>
      </c>
      <c r="I15" s="22">
        <v>7615080.1600000001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</row>
    <row r="16" spans="1:23" x14ac:dyDescent="0.3">
      <c r="A16" s="18" t="s">
        <v>50</v>
      </c>
      <c r="B16" s="18" t="s">
        <v>51</v>
      </c>
      <c r="C16" s="19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</row>
    <row r="17" spans="1:23" x14ac:dyDescent="0.3">
      <c r="A17" s="21" t="s">
        <v>113</v>
      </c>
      <c r="B17" s="21" t="s">
        <v>114</v>
      </c>
      <c r="C17" s="19" t="s">
        <v>121</v>
      </c>
      <c r="D17" s="22">
        <v>2193089.0499999998</v>
      </c>
      <c r="E17" s="22">
        <v>2193089.0499999998</v>
      </c>
      <c r="F17" s="22">
        <v>0</v>
      </c>
      <c r="G17" s="22">
        <v>2193089.0499999998</v>
      </c>
      <c r="H17" s="22">
        <v>0</v>
      </c>
      <c r="I17" s="22">
        <v>2193089.0499999998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</row>
    <row r="18" spans="1:23" x14ac:dyDescent="0.3">
      <c r="A18" s="21" t="s">
        <v>37</v>
      </c>
      <c r="B18" s="21" t="s">
        <v>38</v>
      </c>
      <c r="C18" s="19" t="s">
        <v>122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</row>
    <row r="19" spans="1:23" x14ac:dyDescent="0.3">
      <c r="A19" s="21" t="s">
        <v>40</v>
      </c>
      <c r="B19" s="21" t="s">
        <v>41</v>
      </c>
      <c r="C19" s="19" t="s">
        <v>123</v>
      </c>
      <c r="D19" s="22">
        <v>2193089.0499999998</v>
      </c>
      <c r="E19" s="22">
        <v>2193089.0499999998</v>
      </c>
      <c r="F19" s="22">
        <v>0</v>
      </c>
      <c r="G19" s="22">
        <v>2193089.0499999998</v>
      </c>
      <c r="H19" s="22">
        <v>0</v>
      </c>
      <c r="I19" s="22">
        <v>2193089.0499999998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</row>
    <row r="20" spans="1:23" x14ac:dyDescent="0.3">
      <c r="A20" s="18" t="s">
        <v>57</v>
      </c>
      <c r="B20" s="23" t="s">
        <v>58</v>
      </c>
      <c r="C20" s="19" t="s">
        <v>124</v>
      </c>
      <c r="D20" s="22">
        <v>6107925.7800000003</v>
      </c>
      <c r="E20" s="22">
        <v>6107925.7800000003</v>
      </c>
      <c r="F20" s="22">
        <v>0</v>
      </c>
      <c r="G20" s="22">
        <v>6107925.7800000003</v>
      </c>
      <c r="H20" s="22">
        <v>0</v>
      </c>
      <c r="I20" s="22">
        <v>6107925.7800000003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v>0</v>
      </c>
    </row>
    <row r="21" spans="1:23" x14ac:dyDescent="0.3">
      <c r="A21" s="24" t="s">
        <v>60</v>
      </c>
      <c r="B21" s="24" t="s">
        <v>61</v>
      </c>
      <c r="C21" s="19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3" x14ac:dyDescent="0.3">
      <c r="A22" s="25" t="s">
        <v>113</v>
      </c>
      <c r="B22" s="25" t="s">
        <v>125</v>
      </c>
      <c r="C22" s="19" t="s">
        <v>126</v>
      </c>
      <c r="D22" s="20"/>
      <c r="E22" s="22">
        <v>266301.26</v>
      </c>
      <c r="F22" s="20"/>
      <c r="G22" s="22">
        <v>266301.26</v>
      </c>
      <c r="H22" s="22">
        <v>0</v>
      </c>
      <c r="I22" s="22">
        <v>266301.26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</row>
    <row r="23" spans="1:23" x14ac:dyDescent="0.3">
      <c r="A23" s="25" t="s">
        <v>37</v>
      </c>
      <c r="B23" s="25" t="s">
        <v>68</v>
      </c>
      <c r="C23" s="19" t="s">
        <v>127</v>
      </c>
      <c r="D23" s="20"/>
      <c r="E23" s="22">
        <v>0</v>
      </c>
      <c r="F23" s="20"/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33"/>
      <c r="W23" s="33"/>
    </row>
    <row r="24" spans="1:23" x14ac:dyDescent="0.3">
      <c r="A24" s="25" t="s">
        <v>40</v>
      </c>
      <c r="B24" s="25" t="s">
        <v>70</v>
      </c>
      <c r="C24" s="19" t="s">
        <v>128</v>
      </c>
      <c r="D24" s="20"/>
      <c r="E24" s="22">
        <v>266301.26</v>
      </c>
      <c r="F24" s="20"/>
      <c r="G24" s="22">
        <v>266301.26</v>
      </c>
      <c r="H24" s="22">
        <v>0</v>
      </c>
      <c r="I24" s="22">
        <v>266301.26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33"/>
      <c r="W24" s="33"/>
    </row>
    <row r="25" spans="1:23" x14ac:dyDescent="0.3">
      <c r="A25" s="24" t="s">
        <v>72</v>
      </c>
      <c r="B25" s="24" t="s">
        <v>73</v>
      </c>
      <c r="C25" s="19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33"/>
      <c r="W25" s="33"/>
    </row>
    <row r="26" spans="1:23" x14ac:dyDescent="0.3">
      <c r="A26" s="25" t="s">
        <v>113</v>
      </c>
      <c r="B26" s="25" t="s">
        <v>125</v>
      </c>
      <c r="C26" s="19" t="s">
        <v>129</v>
      </c>
      <c r="D26" s="20"/>
      <c r="E26" s="22">
        <v>0</v>
      </c>
      <c r="F26" s="20"/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33"/>
      <c r="W26" s="33"/>
    </row>
    <row r="27" spans="1:23" x14ac:dyDescent="0.3">
      <c r="A27" s="25" t="s">
        <v>37</v>
      </c>
      <c r="B27" s="25" t="s">
        <v>68</v>
      </c>
      <c r="C27" s="19" t="s">
        <v>130</v>
      </c>
      <c r="D27" s="20"/>
      <c r="E27" s="22">
        <v>0</v>
      </c>
      <c r="F27" s="20"/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33"/>
      <c r="W27" s="33"/>
    </row>
    <row r="28" spans="1:23" x14ac:dyDescent="0.3">
      <c r="A28" s="25" t="s">
        <v>40</v>
      </c>
      <c r="B28" s="25" t="s">
        <v>70</v>
      </c>
      <c r="C28" s="19" t="s">
        <v>131</v>
      </c>
      <c r="D28" s="20"/>
      <c r="E28" s="22">
        <v>0</v>
      </c>
      <c r="F28" s="20"/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33"/>
      <c r="W28" s="33"/>
    </row>
    <row r="29" spans="1:23" x14ac:dyDescent="0.3">
      <c r="A29" s="24" t="s">
        <v>79</v>
      </c>
      <c r="B29" s="24" t="s">
        <v>80</v>
      </c>
      <c r="C29" s="19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33"/>
      <c r="W29" s="33"/>
    </row>
    <row r="30" spans="1:23" x14ac:dyDescent="0.3">
      <c r="A30" s="25" t="s">
        <v>113</v>
      </c>
      <c r="B30" s="25" t="s">
        <v>125</v>
      </c>
      <c r="C30" s="19" t="s">
        <v>132</v>
      </c>
      <c r="D30" s="20"/>
      <c r="E30" s="22">
        <v>273629.38</v>
      </c>
      <c r="F30" s="20"/>
      <c r="G30" s="22">
        <v>273629.38</v>
      </c>
      <c r="H30" s="22">
        <v>0</v>
      </c>
      <c r="I30" s="22">
        <v>273629.38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33"/>
      <c r="W30" s="33"/>
    </row>
    <row r="31" spans="1:23" x14ac:dyDescent="0.3">
      <c r="A31" s="25" t="s">
        <v>37</v>
      </c>
      <c r="B31" s="25" t="s">
        <v>68</v>
      </c>
      <c r="C31" s="19" t="s">
        <v>133</v>
      </c>
      <c r="D31" s="20"/>
      <c r="E31" s="22">
        <v>0</v>
      </c>
      <c r="F31" s="20"/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33"/>
      <c r="W31" s="33"/>
    </row>
    <row r="32" spans="1:23" x14ac:dyDescent="0.3">
      <c r="A32" s="25" t="s">
        <v>40</v>
      </c>
      <c r="B32" s="25" t="s">
        <v>70</v>
      </c>
      <c r="C32" s="19" t="s">
        <v>134</v>
      </c>
      <c r="D32" s="20"/>
      <c r="E32" s="22">
        <v>273629.38</v>
      </c>
      <c r="F32" s="20"/>
      <c r="G32" s="22">
        <v>273629.38</v>
      </c>
      <c r="H32" s="22">
        <v>0</v>
      </c>
      <c r="I32" s="22">
        <v>273629.38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33"/>
      <c r="W32" s="33"/>
    </row>
    <row r="33" spans="1:23" x14ac:dyDescent="0.3">
      <c r="A33" s="24" t="s">
        <v>86</v>
      </c>
      <c r="B33" s="24" t="s">
        <v>87</v>
      </c>
      <c r="C33" s="19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33"/>
      <c r="W33" s="33"/>
    </row>
    <row r="34" spans="1:23" x14ac:dyDescent="0.3">
      <c r="A34" s="25" t="s">
        <v>113</v>
      </c>
      <c r="B34" s="25" t="s">
        <v>125</v>
      </c>
      <c r="C34" s="19" t="s">
        <v>135</v>
      </c>
      <c r="D34" s="20"/>
      <c r="E34" s="22">
        <v>5465144.0099999998</v>
      </c>
      <c r="F34" s="20"/>
      <c r="G34" s="22">
        <v>5465144.0099999998</v>
      </c>
      <c r="H34" s="22">
        <v>0</v>
      </c>
      <c r="I34" s="22">
        <v>5465144.0099999998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  <c r="V34" s="33"/>
      <c r="W34" s="33"/>
    </row>
    <row r="35" spans="1:23" x14ac:dyDescent="0.3">
      <c r="A35" s="25" t="s">
        <v>37</v>
      </c>
      <c r="B35" s="25" t="s">
        <v>68</v>
      </c>
      <c r="C35" s="19" t="s">
        <v>136</v>
      </c>
      <c r="D35" s="20"/>
      <c r="E35" s="22">
        <v>0</v>
      </c>
      <c r="F35" s="20"/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33"/>
      <c r="W35" s="33"/>
    </row>
    <row r="36" spans="1:23" x14ac:dyDescent="0.3">
      <c r="A36" s="25" t="s">
        <v>40</v>
      </c>
      <c r="B36" s="25" t="s">
        <v>70</v>
      </c>
      <c r="C36" s="19" t="s">
        <v>137</v>
      </c>
      <c r="D36" s="20"/>
      <c r="E36" s="22">
        <v>5465144.0099999998</v>
      </c>
      <c r="F36" s="20"/>
      <c r="G36" s="22">
        <v>5465144.0099999998</v>
      </c>
      <c r="H36" s="22">
        <v>0</v>
      </c>
      <c r="I36" s="22">
        <v>5465144.0099999998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33"/>
      <c r="W36" s="33"/>
    </row>
    <row r="37" spans="1:23" x14ac:dyDescent="0.3">
      <c r="A37" s="24" t="s">
        <v>93</v>
      </c>
      <c r="B37" s="24" t="s">
        <v>94</v>
      </c>
      <c r="C37" s="19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33"/>
      <c r="W37" s="33"/>
    </row>
    <row r="38" spans="1:23" x14ac:dyDescent="0.3">
      <c r="A38" s="25" t="s">
        <v>113</v>
      </c>
      <c r="B38" s="25" t="s">
        <v>125</v>
      </c>
      <c r="C38" s="19" t="s">
        <v>138</v>
      </c>
      <c r="D38" s="20"/>
      <c r="E38" s="22">
        <v>102851.14</v>
      </c>
      <c r="F38" s="20"/>
      <c r="G38" s="22">
        <v>102851.14</v>
      </c>
      <c r="H38" s="22">
        <v>0</v>
      </c>
      <c r="I38" s="22">
        <v>102851.14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33"/>
      <c r="W38" s="33"/>
    </row>
    <row r="39" spans="1:23" x14ac:dyDescent="0.3">
      <c r="A39" s="25" t="s">
        <v>37</v>
      </c>
      <c r="B39" s="25" t="s">
        <v>68</v>
      </c>
      <c r="C39" s="19" t="s">
        <v>139</v>
      </c>
      <c r="D39" s="20"/>
      <c r="E39" s="22">
        <v>0</v>
      </c>
      <c r="F39" s="20"/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33"/>
      <c r="W39" s="33"/>
    </row>
    <row r="40" spans="1:23" x14ac:dyDescent="0.3">
      <c r="A40" s="25" t="s">
        <v>40</v>
      </c>
      <c r="B40" s="25" t="s">
        <v>70</v>
      </c>
      <c r="C40" s="19" t="s">
        <v>140</v>
      </c>
      <c r="D40" s="20"/>
      <c r="E40" s="22">
        <v>102851.14</v>
      </c>
      <c r="F40" s="20"/>
      <c r="G40" s="22">
        <v>102851.14</v>
      </c>
      <c r="H40" s="22">
        <v>0</v>
      </c>
      <c r="I40" s="22">
        <v>102851.14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33"/>
      <c r="W40" s="33"/>
    </row>
    <row r="41" spans="1:23" x14ac:dyDescent="0.3">
      <c r="A41" s="18" t="s">
        <v>100</v>
      </c>
      <c r="B41" s="18" t="s">
        <v>101</v>
      </c>
      <c r="C41" s="19" t="s">
        <v>141</v>
      </c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33"/>
      <c r="W41" s="33"/>
    </row>
    <row r="42" spans="1:23" x14ac:dyDescent="0.3">
      <c r="A42" s="18" t="s">
        <v>103</v>
      </c>
      <c r="B42" s="18" t="s">
        <v>104</v>
      </c>
      <c r="C42" s="19" t="s">
        <v>142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33"/>
      <c r="W42" s="33"/>
    </row>
    <row r="43" spans="1:23" x14ac:dyDescent="0.3">
      <c r="A43" s="18" t="s">
        <v>143</v>
      </c>
      <c r="B43" s="18" t="s">
        <v>144</v>
      </c>
      <c r="C43" s="19" t="s">
        <v>145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33"/>
      <c r="W43" s="33"/>
    </row>
    <row r="44" spans="1:23" x14ac:dyDescent="0.3">
      <c r="A44" s="34"/>
      <c r="B44" s="34"/>
      <c r="C44" s="35"/>
      <c r="D44" s="35"/>
      <c r="E44" s="36"/>
      <c r="F44" s="36"/>
      <c r="H44" s="5"/>
      <c r="I44" s="5"/>
      <c r="S44" s="6"/>
      <c r="U44" s="33"/>
      <c r="V44" s="33"/>
      <c r="W44" s="33"/>
    </row>
    <row r="45" spans="1:23" x14ac:dyDescent="0.3">
      <c r="A45" s="28" t="s">
        <v>106</v>
      </c>
      <c r="B45" s="28"/>
      <c r="C45" s="35"/>
      <c r="D45" s="35"/>
      <c r="E45" s="36"/>
      <c r="F45" s="36"/>
      <c r="H45" s="5"/>
      <c r="I45" s="5"/>
      <c r="S45" s="6"/>
      <c r="U45" s="33"/>
      <c r="V45" s="33"/>
      <c r="W45" s="33"/>
    </row>
    <row r="46" spans="1:23" x14ac:dyDescent="0.3">
      <c r="A46" s="29" t="s">
        <v>107</v>
      </c>
      <c r="B46" s="29"/>
      <c r="C46" s="27"/>
      <c r="D46" s="27"/>
      <c r="I46" s="5"/>
      <c r="P46" s="6"/>
      <c r="Q46" s="6"/>
      <c r="R46" s="6"/>
      <c r="S46" s="6"/>
    </row>
    <row r="47" spans="1:23" x14ac:dyDescent="0.3">
      <c r="A47" s="28" t="s">
        <v>218</v>
      </c>
      <c r="B47" s="28"/>
      <c r="C47" s="27"/>
      <c r="D47" s="27"/>
      <c r="J47" s="5"/>
      <c r="P47" s="6"/>
      <c r="Q47" s="6"/>
      <c r="R47" s="6"/>
      <c r="S47" s="4"/>
    </row>
    <row r="48" spans="1:23" x14ac:dyDescent="0.3">
      <c r="I48" s="5"/>
      <c r="J48" s="5"/>
      <c r="P48" s="6"/>
      <c r="Q48" s="6"/>
      <c r="R48" s="6"/>
      <c r="S48" s="4"/>
    </row>
    <row r="49" spans="1:19" x14ac:dyDescent="0.3">
      <c r="A49" s="31" t="s">
        <v>109</v>
      </c>
      <c r="P49" s="6"/>
      <c r="Q49" s="6"/>
      <c r="R49" s="6"/>
      <c r="S49" s="6"/>
    </row>
    <row r="50" spans="1:19" x14ac:dyDescent="0.3">
      <c r="A50" s="6" t="s">
        <v>226</v>
      </c>
      <c r="E50" s="5"/>
      <c r="F50" s="5"/>
      <c r="G50" s="5"/>
      <c r="P50" s="6"/>
      <c r="Q50" s="6"/>
      <c r="R50" s="6"/>
      <c r="S50" s="6"/>
    </row>
    <row r="51" spans="1:19" x14ac:dyDescent="0.3">
      <c r="E51" s="5"/>
      <c r="F51" s="5"/>
      <c r="G51" s="5"/>
      <c r="P51" s="6"/>
      <c r="Q51" s="6"/>
      <c r="R51" s="6"/>
      <c r="S51" s="6"/>
    </row>
    <row r="52" spans="1:19" x14ac:dyDescent="0.3">
      <c r="E52" s="5"/>
      <c r="F52" s="5"/>
      <c r="G52" s="5"/>
      <c r="P52" s="6"/>
      <c r="Q52" s="6"/>
      <c r="R52" s="6"/>
      <c r="S52" s="6"/>
    </row>
    <row r="53" spans="1:19" x14ac:dyDescent="0.3">
      <c r="E53" s="5"/>
      <c r="F53" s="5"/>
      <c r="G53" s="5"/>
      <c r="P53" s="6"/>
      <c r="Q53" s="6"/>
      <c r="R53" s="6"/>
      <c r="S53" s="6"/>
    </row>
    <row r="54" spans="1:19" x14ac:dyDescent="0.3">
      <c r="G54" s="5"/>
      <c r="H54" s="5"/>
      <c r="P54" s="6"/>
      <c r="Q54" s="6"/>
      <c r="R54" s="6"/>
      <c r="S54" s="6"/>
    </row>
    <row r="55" spans="1:19" x14ac:dyDescent="0.3">
      <c r="G55" s="5"/>
      <c r="H55" s="5"/>
      <c r="P55" s="6"/>
      <c r="Q55" s="6"/>
      <c r="R55" s="6"/>
      <c r="S55" s="6"/>
    </row>
    <row r="56" spans="1:19" x14ac:dyDescent="0.3">
      <c r="G56" s="5"/>
      <c r="H56" s="5"/>
      <c r="P56" s="6"/>
      <c r="Q56" s="6"/>
      <c r="R56" s="6"/>
      <c r="S56" s="6"/>
    </row>
    <row r="57" spans="1:19" x14ac:dyDescent="0.3">
      <c r="P57" s="5"/>
      <c r="Q57" s="5"/>
      <c r="S57" s="6"/>
    </row>
    <row r="58" spans="1:19" x14ac:dyDescent="0.3">
      <c r="P58" s="5"/>
      <c r="Q58" s="5"/>
      <c r="S58" s="6"/>
    </row>
    <row r="59" spans="1:19" x14ac:dyDescent="0.3">
      <c r="P59" s="5"/>
      <c r="Q59" s="5"/>
      <c r="S59" s="6"/>
    </row>
    <row r="60" spans="1:19" x14ac:dyDescent="0.3">
      <c r="P60" s="6"/>
      <c r="Q60" s="6"/>
    </row>
    <row r="61" spans="1:19" x14ac:dyDescent="0.3">
      <c r="P61" s="6"/>
      <c r="Q61" s="6"/>
    </row>
    <row r="62" spans="1:19" x14ac:dyDescent="0.3">
      <c r="P62" s="6"/>
      <c r="Q62" s="6"/>
    </row>
    <row r="63" spans="1:19" x14ac:dyDescent="0.3">
      <c r="P63" s="6"/>
      <c r="Q63" s="6"/>
    </row>
    <row r="64" spans="1:19" x14ac:dyDescent="0.3">
      <c r="P64" s="6"/>
      <c r="Q64" s="6"/>
    </row>
    <row r="65" spans="16:17" x14ac:dyDescent="0.3">
      <c r="P65" s="6"/>
      <c r="Q65" s="6"/>
    </row>
    <row r="66" spans="16:17" x14ac:dyDescent="0.3">
      <c r="P66" s="6"/>
      <c r="Q66" s="6"/>
    </row>
    <row r="67" spans="16:17" x14ac:dyDescent="0.3">
      <c r="P67" s="6"/>
      <c r="Q67" s="6"/>
    </row>
  </sheetData>
  <pageMargins left="0.7" right="0.7" top="0.75" bottom="0.75" header="0.3" footer="0.3"/>
  <pageSetup paperSize="9" scale="4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7F74C-5BCD-487E-9F3A-A706FACCDFD7}">
  <sheetPr>
    <tabColor rgb="FFFFC000"/>
  </sheetPr>
  <dimension ref="A1:W67"/>
  <sheetViews>
    <sheetView showGridLines="0" tabSelected="1" zoomScaleNormal="100" zoomScaleSheetLayoutView="40" workbookViewId="0">
      <selection activeCell="B1" sqref="B1:C1"/>
    </sheetView>
  </sheetViews>
  <sheetFormatPr defaultColWidth="11.44140625" defaultRowHeight="14.4" x14ac:dyDescent="0.3"/>
  <cols>
    <col min="1" max="2" width="48.5546875" style="6" customWidth="1"/>
    <col min="3" max="3" width="10.5546875" style="6" customWidth="1"/>
    <col min="4" max="4" width="19.6640625" style="6" customWidth="1"/>
    <col min="5" max="15" width="20.6640625" style="6" customWidth="1"/>
    <col min="16" max="17" width="20.6640625" style="4" customWidth="1"/>
    <col min="18" max="19" width="20.6640625" style="5" customWidth="1"/>
    <col min="20" max="21" width="20.6640625" style="6" customWidth="1"/>
    <col min="22" max="22" width="16.109375" style="6" customWidth="1"/>
    <col min="23" max="16384" width="11.44140625" style="6"/>
  </cols>
  <sheetData>
    <row r="1" spans="1:23" x14ac:dyDescent="0.3">
      <c r="A1" s="1" t="s">
        <v>0</v>
      </c>
      <c r="B1" s="1" t="s">
        <v>1</v>
      </c>
      <c r="C1" s="37">
        <v>45291</v>
      </c>
    </row>
    <row r="2" spans="1:23" x14ac:dyDescent="0.3">
      <c r="A2" s="7" t="s">
        <v>2</v>
      </c>
      <c r="B2" s="7" t="s">
        <v>3</v>
      </c>
      <c r="C2" s="8"/>
    </row>
    <row r="3" spans="1:23" x14ac:dyDescent="0.3">
      <c r="A3" s="9"/>
      <c r="B3" s="9"/>
      <c r="C3" s="8"/>
    </row>
    <row r="4" spans="1:23" x14ac:dyDescent="0.3">
      <c r="A4" s="7" t="s">
        <v>110</v>
      </c>
      <c r="B4" s="7" t="s">
        <v>111</v>
      </c>
      <c r="C4" s="27"/>
      <c r="P4" s="5"/>
      <c r="Q4" s="5"/>
      <c r="S4" s="6"/>
      <c r="W4" s="4"/>
    </row>
    <row r="5" spans="1:23" x14ac:dyDescent="0.3">
      <c r="A5" s="38" t="s">
        <v>222</v>
      </c>
      <c r="B5" s="38" t="s">
        <v>223</v>
      </c>
      <c r="C5" s="27"/>
      <c r="P5" s="5"/>
      <c r="Q5" s="5"/>
      <c r="S5" s="6"/>
      <c r="W5" s="4"/>
    </row>
    <row r="6" spans="1:23" ht="57.6" x14ac:dyDescent="0.3">
      <c r="C6" s="27"/>
      <c r="D6" s="12" t="str">
        <f>'S.05.01.01 NL'!D6</f>
        <v>Spolu poisťovne a pobočky poisťovní z iných členských štátov</v>
      </c>
      <c r="E6" s="12" t="str">
        <f>'S.05.01.01 NL'!E6</f>
        <v xml:space="preserve">Spolu poisťovne </v>
      </c>
      <c r="F6" s="12" t="str">
        <f>'S.05.01.01 NL'!F6</f>
        <v>Spolu pobočky poisťovní z iných členských štátov</v>
      </c>
      <c r="G6" s="12" t="str">
        <f>'S.05.01.01 NL'!G6</f>
        <v>Spolu členovia SLASPO 1)</v>
      </c>
      <c r="H6" s="12" t="str">
        <f>'S.05.01.01 NL'!H6</f>
        <v>Allianz - Slovenská poisťovňa, a. s.</v>
      </c>
      <c r="I6" s="12" t="str">
        <f>'S.05.01.01 NL'!I6</f>
        <v>BNP Paribas Cardif Poisťovňa, a. s.</v>
      </c>
      <c r="J6" s="12" t="str">
        <f>'S.05.01.01 NL'!J6</f>
        <v>ČSOB Poisťovňa, a. s.</v>
      </c>
      <c r="K6" s="12" t="str">
        <f>'S.05.01.01 NL'!K6</f>
        <v>Komunálna poisťovňa a. s., Vienna Insurance Group</v>
      </c>
      <c r="L6" s="12" t="str">
        <f>'S.05.01.01 NL'!L6</f>
        <v>KOOPERATIVA poisťovňa, a. s., Vienna Insurance Group</v>
      </c>
      <c r="M6" s="12" t="str">
        <f>'S.05.01.01 NL'!M6</f>
        <v>NN Životná poisťovňa, a. s.</v>
      </c>
      <c r="N6" s="12" t="str">
        <f>'S.05.01.01 NL'!N6</f>
        <v>Union poisťovňa, a. s.</v>
      </c>
      <c r="O6" s="12" t="str">
        <f>'S.05.01.01 NL'!O6</f>
        <v>Wüstenrot poisťovňa, a. s.</v>
      </c>
      <c r="P6" s="12" t="str">
        <f>'S.05.01.01 NL'!P6</f>
        <v>Colonnade Insurance S.A., pobočka poisťovne z iného členského štátu</v>
      </c>
      <c r="Q6" s="12" t="str">
        <f>'S.05.01.01 NL'!Q6</f>
        <v xml:space="preserve">Generali Poisťovňa, pobočka poisťovne z iného členského štátu </v>
      </c>
      <c r="R6" s="12" t="str">
        <f>'S.05.01.01 NL'!R6</f>
        <v>MetLife Europe d. a. c., pobočka poisťovne z iného členského štátu</v>
      </c>
      <c r="S6" s="12" t="str">
        <f>'S.05.01.01 NL'!S6</f>
        <v xml:space="preserve">UNIQA pojišťovna, a.s., pobočka poisťovne z iného členského štátu </v>
      </c>
      <c r="T6" s="12" t="str">
        <f>'S.05.01.01 NL'!T6</f>
        <v>YOUPLUS Životná poisťovňa, pobočka poisťovne z iného členského štátu</v>
      </c>
      <c r="U6" s="12" t="str">
        <f>'S.05.01.01 NL'!U6</f>
        <v xml:space="preserve">Slovenská kancelária poisťovateľov </v>
      </c>
    </row>
    <row r="7" spans="1:23" x14ac:dyDescent="0.3">
      <c r="C7" s="27"/>
      <c r="D7" s="32" t="s">
        <v>224</v>
      </c>
      <c r="E7" s="32" t="s">
        <v>224</v>
      </c>
      <c r="F7" s="32" t="s">
        <v>224</v>
      </c>
      <c r="G7" s="32" t="s">
        <v>224</v>
      </c>
      <c r="H7" s="32" t="s">
        <v>224</v>
      </c>
      <c r="I7" s="32" t="s">
        <v>224</v>
      </c>
      <c r="J7" s="32" t="s">
        <v>224</v>
      </c>
      <c r="K7" s="32" t="s">
        <v>224</v>
      </c>
      <c r="L7" s="32" t="s">
        <v>224</v>
      </c>
      <c r="M7" s="32" t="s">
        <v>224</v>
      </c>
      <c r="N7" s="32" t="s">
        <v>224</v>
      </c>
      <c r="O7" s="32" t="s">
        <v>224</v>
      </c>
      <c r="P7" s="32" t="s">
        <v>224</v>
      </c>
      <c r="Q7" s="32" t="s">
        <v>224</v>
      </c>
      <c r="R7" s="32" t="s">
        <v>224</v>
      </c>
      <c r="S7" s="32" t="s">
        <v>224</v>
      </c>
      <c r="T7" s="32" t="s">
        <v>224</v>
      </c>
      <c r="U7" s="32" t="s">
        <v>224</v>
      </c>
    </row>
    <row r="8" spans="1:23" x14ac:dyDescent="0.3">
      <c r="A8" s="18" t="s">
        <v>26</v>
      </c>
      <c r="B8" s="18" t="s">
        <v>27</v>
      </c>
      <c r="C8" s="19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</row>
    <row r="9" spans="1:23" x14ac:dyDescent="0.3">
      <c r="A9" s="21" t="s">
        <v>113</v>
      </c>
      <c r="B9" s="21" t="s">
        <v>114</v>
      </c>
      <c r="C9" s="19" t="s">
        <v>115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</row>
    <row r="10" spans="1:23" x14ac:dyDescent="0.3">
      <c r="A10" s="21" t="s">
        <v>37</v>
      </c>
      <c r="B10" s="21" t="s">
        <v>38</v>
      </c>
      <c r="C10" s="19" t="s">
        <v>116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</row>
    <row r="11" spans="1:23" x14ac:dyDescent="0.3">
      <c r="A11" s="21" t="s">
        <v>40</v>
      </c>
      <c r="B11" s="21" t="s">
        <v>41</v>
      </c>
      <c r="C11" s="19" t="s">
        <v>117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</row>
    <row r="12" spans="1:23" x14ac:dyDescent="0.3">
      <c r="A12" s="18" t="s">
        <v>43</v>
      </c>
      <c r="B12" s="18" t="s">
        <v>44</v>
      </c>
      <c r="C12" s="19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</row>
    <row r="13" spans="1:23" x14ac:dyDescent="0.3">
      <c r="A13" s="21" t="s">
        <v>113</v>
      </c>
      <c r="B13" s="21" t="s">
        <v>114</v>
      </c>
      <c r="C13" s="19" t="s">
        <v>118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</row>
    <row r="14" spans="1:23" x14ac:dyDescent="0.3">
      <c r="A14" s="21" t="s">
        <v>37</v>
      </c>
      <c r="B14" s="21" t="s">
        <v>38</v>
      </c>
      <c r="C14" s="19" t="s">
        <v>119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</row>
    <row r="15" spans="1:23" x14ac:dyDescent="0.3">
      <c r="A15" s="21" t="s">
        <v>40</v>
      </c>
      <c r="B15" s="21" t="s">
        <v>41</v>
      </c>
      <c r="C15" s="19" t="s">
        <v>120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</row>
    <row r="16" spans="1:23" x14ac:dyDescent="0.3">
      <c r="A16" s="18" t="s">
        <v>50</v>
      </c>
      <c r="B16" s="18" t="s">
        <v>51</v>
      </c>
      <c r="C16" s="19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</row>
    <row r="17" spans="1:23" x14ac:dyDescent="0.3">
      <c r="A17" s="21" t="s">
        <v>113</v>
      </c>
      <c r="B17" s="21" t="s">
        <v>114</v>
      </c>
      <c r="C17" s="19" t="s">
        <v>121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</row>
    <row r="18" spans="1:23" x14ac:dyDescent="0.3">
      <c r="A18" s="21" t="s">
        <v>37</v>
      </c>
      <c r="B18" s="21" t="s">
        <v>38</v>
      </c>
      <c r="C18" s="19" t="s">
        <v>122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</row>
    <row r="19" spans="1:23" x14ac:dyDescent="0.3">
      <c r="A19" s="21" t="s">
        <v>40</v>
      </c>
      <c r="B19" s="21" t="s">
        <v>41</v>
      </c>
      <c r="C19" s="19" t="s">
        <v>123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</row>
    <row r="20" spans="1:23" x14ac:dyDescent="0.3">
      <c r="A20" s="18" t="s">
        <v>57</v>
      </c>
      <c r="B20" s="23" t="s">
        <v>58</v>
      </c>
      <c r="C20" s="19" t="s">
        <v>124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v>0</v>
      </c>
    </row>
    <row r="21" spans="1:23" x14ac:dyDescent="0.3">
      <c r="A21" s="24" t="s">
        <v>60</v>
      </c>
      <c r="B21" s="24" t="s">
        <v>61</v>
      </c>
      <c r="C21" s="19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3" x14ac:dyDescent="0.3">
      <c r="A22" s="25" t="s">
        <v>113</v>
      </c>
      <c r="B22" s="25" t="s">
        <v>125</v>
      </c>
      <c r="C22" s="19" t="s">
        <v>126</v>
      </c>
      <c r="D22" s="20"/>
      <c r="E22" s="22">
        <v>0</v>
      </c>
      <c r="F22" s="20"/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</row>
    <row r="23" spans="1:23" x14ac:dyDescent="0.3">
      <c r="A23" s="25" t="s">
        <v>37</v>
      </c>
      <c r="B23" s="25" t="s">
        <v>68</v>
      </c>
      <c r="C23" s="19" t="s">
        <v>127</v>
      </c>
      <c r="D23" s="20"/>
      <c r="E23" s="22">
        <v>0</v>
      </c>
      <c r="F23" s="20"/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33"/>
      <c r="W23" s="33"/>
    </row>
    <row r="24" spans="1:23" x14ac:dyDescent="0.3">
      <c r="A24" s="25" t="s">
        <v>40</v>
      </c>
      <c r="B24" s="25" t="s">
        <v>70</v>
      </c>
      <c r="C24" s="19" t="s">
        <v>128</v>
      </c>
      <c r="D24" s="20"/>
      <c r="E24" s="22">
        <v>0</v>
      </c>
      <c r="F24" s="20"/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33"/>
      <c r="W24" s="33"/>
    </row>
    <row r="25" spans="1:23" x14ac:dyDescent="0.3">
      <c r="A25" s="24" t="s">
        <v>72</v>
      </c>
      <c r="B25" s="24" t="s">
        <v>73</v>
      </c>
      <c r="C25" s="19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33"/>
      <c r="W25" s="33"/>
    </row>
    <row r="26" spans="1:23" x14ac:dyDescent="0.3">
      <c r="A26" s="25" t="s">
        <v>113</v>
      </c>
      <c r="B26" s="25" t="s">
        <v>125</v>
      </c>
      <c r="C26" s="19" t="s">
        <v>129</v>
      </c>
      <c r="D26" s="20"/>
      <c r="E26" s="22">
        <v>0</v>
      </c>
      <c r="F26" s="20"/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33"/>
      <c r="W26" s="33"/>
    </row>
    <row r="27" spans="1:23" x14ac:dyDescent="0.3">
      <c r="A27" s="25" t="s">
        <v>37</v>
      </c>
      <c r="B27" s="25" t="s">
        <v>68</v>
      </c>
      <c r="C27" s="19" t="s">
        <v>130</v>
      </c>
      <c r="D27" s="20"/>
      <c r="E27" s="22">
        <v>0</v>
      </c>
      <c r="F27" s="20"/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33"/>
      <c r="W27" s="33"/>
    </row>
    <row r="28" spans="1:23" x14ac:dyDescent="0.3">
      <c r="A28" s="25" t="s">
        <v>40</v>
      </c>
      <c r="B28" s="25" t="s">
        <v>70</v>
      </c>
      <c r="C28" s="19" t="s">
        <v>131</v>
      </c>
      <c r="D28" s="20"/>
      <c r="E28" s="22">
        <v>0</v>
      </c>
      <c r="F28" s="20"/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33"/>
      <c r="W28" s="33"/>
    </row>
    <row r="29" spans="1:23" x14ac:dyDescent="0.3">
      <c r="A29" s="24" t="s">
        <v>79</v>
      </c>
      <c r="B29" s="24" t="s">
        <v>80</v>
      </c>
      <c r="C29" s="19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33"/>
      <c r="W29" s="33"/>
    </row>
    <row r="30" spans="1:23" x14ac:dyDescent="0.3">
      <c r="A30" s="25" t="s">
        <v>113</v>
      </c>
      <c r="B30" s="25" t="s">
        <v>125</v>
      </c>
      <c r="C30" s="19" t="s">
        <v>132</v>
      </c>
      <c r="D30" s="20"/>
      <c r="E30" s="22">
        <v>0</v>
      </c>
      <c r="F30" s="20"/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33"/>
      <c r="W30" s="33"/>
    </row>
    <row r="31" spans="1:23" x14ac:dyDescent="0.3">
      <c r="A31" s="25" t="s">
        <v>37</v>
      </c>
      <c r="B31" s="25" t="s">
        <v>68</v>
      </c>
      <c r="C31" s="19" t="s">
        <v>133</v>
      </c>
      <c r="D31" s="20"/>
      <c r="E31" s="22">
        <v>0</v>
      </c>
      <c r="F31" s="20"/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33"/>
      <c r="W31" s="33"/>
    </row>
    <row r="32" spans="1:23" x14ac:dyDescent="0.3">
      <c r="A32" s="25" t="s">
        <v>40</v>
      </c>
      <c r="B32" s="25" t="s">
        <v>70</v>
      </c>
      <c r="C32" s="19" t="s">
        <v>134</v>
      </c>
      <c r="D32" s="20"/>
      <c r="E32" s="22">
        <v>0</v>
      </c>
      <c r="F32" s="20"/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33"/>
      <c r="W32" s="33"/>
    </row>
    <row r="33" spans="1:23" x14ac:dyDescent="0.3">
      <c r="A33" s="24" t="s">
        <v>86</v>
      </c>
      <c r="B33" s="24" t="s">
        <v>87</v>
      </c>
      <c r="C33" s="19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33"/>
      <c r="W33" s="33"/>
    </row>
    <row r="34" spans="1:23" x14ac:dyDescent="0.3">
      <c r="A34" s="25" t="s">
        <v>113</v>
      </c>
      <c r="B34" s="25" t="s">
        <v>125</v>
      </c>
      <c r="C34" s="19" t="s">
        <v>135</v>
      </c>
      <c r="D34" s="20"/>
      <c r="E34" s="22">
        <v>0</v>
      </c>
      <c r="F34" s="20"/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  <c r="V34" s="33"/>
      <c r="W34" s="33"/>
    </row>
    <row r="35" spans="1:23" x14ac:dyDescent="0.3">
      <c r="A35" s="25" t="s">
        <v>37</v>
      </c>
      <c r="B35" s="25" t="s">
        <v>68</v>
      </c>
      <c r="C35" s="19" t="s">
        <v>136</v>
      </c>
      <c r="D35" s="20"/>
      <c r="E35" s="22">
        <v>0</v>
      </c>
      <c r="F35" s="20"/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33"/>
      <c r="W35" s="33"/>
    </row>
    <row r="36" spans="1:23" x14ac:dyDescent="0.3">
      <c r="A36" s="25" t="s">
        <v>40</v>
      </c>
      <c r="B36" s="25" t="s">
        <v>70</v>
      </c>
      <c r="C36" s="19" t="s">
        <v>137</v>
      </c>
      <c r="D36" s="20"/>
      <c r="E36" s="22">
        <v>0</v>
      </c>
      <c r="F36" s="20"/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33"/>
      <c r="W36" s="33"/>
    </row>
    <row r="37" spans="1:23" x14ac:dyDescent="0.3">
      <c r="A37" s="24" t="s">
        <v>93</v>
      </c>
      <c r="B37" s="24" t="s">
        <v>94</v>
      </c>
      <c r="C37" s="19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33"/>
      <c r="W37" s="33"/>
    </row>
    <row r="38" spans="1:23" x14ac:dyDescent="0.3">
      <c r="A38" s="25" t="s">
        <v>113</v>
      </c>
      <c r="B38" s="25" t="s">
        <v>125</v>
      </c>
      <c r="C38" s="19" t="s">
        <v>138</v>
      </c>
      <c r="D38" s="20"/>
      <c r="E38" s="22">
        <v>0</v>
      </c>
      <c r="F38" s="20"/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33"/>
      <c r="W38" s="33"/>
    </row>
    <row r="39" spans="1:23" x14ac:dyDescent="0.3">
      <c r="A39" s="25" t="s">
        <v>37</v>
      </c>
      <c r="B39" s="25" t="s">
        <v>68</v>
      </c>
      <c r="C39" s="19" t="s">
        <v>139</v>
      </c>
      <c r="D39" s="20"/>
      <c r="E39" s="22">
        <v>0</v>
      </c>
      <c r="F39" s="20"/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33"/>
      <c r="W39" s="33"/>
    </row>
    <row r="40" spans="1:23" x14ac:dyDescent="0.3">
      <c r="A40" s="25" t="s">
        <v>40</v>
      </c>
      <c r="B40" s="25" t="s">
        <v>70</v>
      </c>
      <c r="C40" s="19" t="s">
        <v>140</v>
      </c>
      <c r="D40" s="20"/>
      <c r="E40" s="22">
        <v>0</v>
      </c>
      <c r="F40" s="20"/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33"/>
      <c r="W40" s="33"/>
    </row>
    <row r="41" spans="1:23" x14ac:dyDescent="0.3">
      <c r="A41" s="18" t="s">
        <v>100</v>
      </c>
      <c r="B41" s="18" t="s">
        <v>101</v>
      </c>
      <c r="C41" s="19" t="s">
        <v>141</v>
      </c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33"/>
      <c r="W41" s="33"/>
    </row>
    <row r="42" spans="1:23" x14ac:dyDescent="0.3">
      <c r="A42" s="18" t="s">
        <v>103</v>
      </c>
      <c r="B42" s="18" t="s">
        <v>104</v>
      </c>
      <c r="C42" s="19" t="s">
        <v>142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33"/>
      <c r="W42" s="33"/>
    </row>
    <row r="43" spans="1:23" x14ac:dyDescent="0.3">
      <c r="A43" s="18" t="s">
        <v>143</v>
      </c>
      <c r="B43" s="18" t="s">
        <v>144</v>
      </c>
      <c r="C43" s="19" t="s">
        <v>145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33"/>
      <c r="W43" s="33"/>
    </row>
    <row r="44" spans="1:23" x14ac:dyDescent="0.3">
      <c r="A44" s="34"/>
      <c r="B44" s="34"/>
      <c r="C44" s="35"/>
      <c r="D44" s="35"/>
      <c r="E44" s="36"/>
      <c r="F44" s="36"/>
      <c r="H44" s="5"/>
      <c r="I44" s="5"/>
      <c r="S44" s="6"/>
      <c r="U44" s="33"/>
      <c r="V44" s="33"/>
      <c r="W44" s="33"/>
    </row>
    <row r="45" spans="1:23" x14ac:dyDescent="0.3">
      <c r="A45" s="28" t="s">
        <v>106</v>
      </c>
      <c r="B45" s="28"/>
      <c r="C45" s="35"/>
      <c r="D45" s="35"/>
      <c r="E45" s="36"/>
      <c r="F45" s="36"/>
      <c r="H45" s="5"/>
      <c r="I45" s="5"/>
      <c r="S45" s="6"/>
      <c r="U45" s="33"/>
      <c r="V45" s="33"/>
      <c r="W45" s="33"/>
    </row>
    <row r="46" spans="1:23" x14ac:dyDescent="0.3">
      <c r="A46" s="29" t="s">
        <v>107</v>
      </c>
      <c r="B46" s="29"/>
      <c r="C46" s="27"/>
      <c r="D46" s="27"/>
      <c r="I46" s="5"/>
      <c r="P46" s="6"/>
      <c r="Q46" s="6"/>
      <c r="R46" s="6"/>
      <c r="S46" s="6"/>
    </row>
    <row r="47" spans="1:23" x14ac:dyDescent="0.3">
      <c r="A47" s="28" t="s">
        <v>218</v>
      </c>
      <c r="B47" s="28"/>
      <c r="C47" s="27"/>
      <c r="D47" s="27"/>
      <c r="J47" s="5"/>
      <c r="P47" s="6"/>
      <c r="Q47" s="6"/>
      <c r="R47" s="6"/>
      <c r="S47" s="4"/>
    </row>
    <row r="48" spans="1:23" x14ac:dyDescent="0.3">
      <c r="I48" s="5"/>
      <c r="J48" s="5"/>
      <c r="P48" s="6"/>
      <c r="Q48" s="6"/>
      <c r="R48" s="6"/>
      <c r="S48" s="4"/>
    </row>
    <row r="49" spans="1:19" x14ac:dyDescent="0.3">
      <c r="A49" s="31" t="s">
        <v>109</v>
      </c>
      <c r="P49" s="6"/>
      <c r="Q49" s="6"/>
      <c r="R49" s="6"/>
      <c r="S49" s="6"/>
    </row>
    <row r="50" spans="1:19" x14ac:dyDescent="0.3">
      <c r="A50" s="6" t="s">
        <v>226</v>
      </c>
      <c r="E50" s="5"/>
      <c r="F50" s="5"/>
      <c r="G50" s="5"/>
      <c r="P50" s="6"/>
      <c r="Q50" s="6"/>
      <c r="R50" s="6"/>
      <c r="S50" s="6"/>
    </row>
    <row r="51" spans="1:19" x14ac:dyDescent="0.3">
      <c r="E51" s="5"/>
      <c r="F51" s="5"/>
      <c r="G51" s="5"/>
      <c r="P51" s="6"/>
      <c r="Q51" s="6"/>
      <c r="R51" s="6"/>
      <c r="S51" s="6"/>
    </row>
    <row r="52" spans="1:19" x14ac:dyDescent="0.3">
      <c r="E52" s="5"/>
      <c r="F52" s="5"/>
      <c r="G52" s="5"/>
      <c r="P52" s="6"/>
      <c r="Q52" s="6"/>
      <c r="R52" s="6"/>
      <c r="S52" s="6"/>
    </row>
    <row r="53" spans="1:19" x14ac:dyDescent="0.3">
      <c r="E53" s="5"/>
      <c r="F53" s="5"/>
      <c r="G53" s="5"/>
      <c r="P53" s="6"/>
      <c r="Q53" s="6"/>
      <c r="R53" s="6"/>
      <c r="S53" s="6"/>
    </row>
    <row r="54" spans="1:19" x14ac:dyDescent="0.3">
      <c r="G54" s="5"/>
      <c r="H54" s="5"/>
      <c r="P54" s="6"/>
      <c r="Q54" s="6"/>
      <c r="R54" s="6"/>
      <c r="S54" s="6"/>
    </row>
    <row r="55" spans="1:19" x14ac:dyDescent="0.3">
      <c r="G55" s="5"/>
      <c r="H55" s="5"/>
      <c r="P55" s="6"/>
      <c r="Q55" s="6"/>
      <c r="R55" s="6"/>
      <c r="S55" s="6"/>
    </row>
    <row r="56" spans="1:19" x14ac:dyDescent="0.3">
      <c r="G56" s="5"/>
      <c r="H56" s="5"/>
      <c r="P56" s="6"/>
      <c r="Q56" s="6"/>
      <c r="R56" s="6"/>
      <c r="S56" s="6"/>
    </row>
    <row r="57" spans="1:19" x14ac:dyDescent="0.3">
      <c r="P57" s="5"/>
      <c r="Q57" s="5"/>
      <c r="S57" s="6"/>
    </row>
    <row r="58" spans="1:19" x14ac:dyDescent="0.3">
      <c r="P58" s="5"/>
      <c r="Q58" s="5"/>
      <c r="S58" s="6"/>
    </row>
    <row r="59" spans="1:19" x14ac:dyDescent="0.3">
      <c r="P59" s="5"/>
      <c r="Q59" s="5"/>
      <c r="S59" s="6"/>
    </row>
    <row r="60" spans="1:19" x14ac:dyDescent="0.3">
      <c r="P60" s="6"/>
      <c r="Q60" s="6"/>
    </row>
    <row r="61" spans="1:19" x14ac:dyDescent="0.3">
      <c r="P61" s="6"/>
      <c r="Q61" s="6"/>
    </row>
    <row r="62" spans="1:19" x14ac:dyDescent="0.3">
      <c r="P62" s="6"/>
      <c r="Q62" s="6"/>
    </row>
    <row r="63" spans="1:19" x14ac:dyDescent="0.3">
      <c r="P63" s="6"/>
      <c r="Q63" s="6"/>
    </row>
    <row r="64" spans="1:19" x14ac:dyDescent="0.3">
      <c r="P64" s="6"/>
      <c r="Q64" s="6"/>
    </row>
    <row r="65" spans="16:17" x14ac:dyDescent="0.3">
      <c r="P65" s="6"/>
      <c r="Q65" s="6"/>
    </row>
    <row r="66" spans="16:17" x14ac:dyDescent="0.3">
      <c r="P66" s="6"/>
      <c r="Q66" s="6"/>
    </row>
    <row r="67" spans="16:17" x14ac:dyDescent="0.3">
      <c r="P67" s="6"/>
      <c r="Q67" s="6"/>
    </row>
  </sheetData>
  <pageMargins left="0.7" right="0.7" top="0.75" bottom="0.75" header="0.3" footer="0.3"/>
  <pageSetup paperSize="9" scale="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C9CA8-66D1-43BD-A301-02364E013EEA}">
  <sheetPr>
    <tabColor rgb="FFFFC000"/>
  </sheetPr>
  <dimension ref="A1:U75"/>
  <sheetViews>
    <sheetView showGridLines="0" zoomScaleNormal="100" zoomScaleSheetLayoutView="40" workbookViewId="0">
      <selection activeCell="D6" sqref="D6:U6"/>
    </sheetView>
  </sheetViews>
  <sheetFormatPr defaultColWidth="11.44140625" defaultRowHeight="14.4" x14ac:dyDescent="0.3"/>
  <cols>
    <col min="1" max="2" width="48.5546875" style="6" customWidth="1"/>
    <col min="3" max="3" width="11.21875" style="6" customWidth="1"/>
    <col min="4" max="4" width="18.77734375" style="6" customWidth="1"/>
    <col min="5" max="6" width="20.77734375" style="4" customWidth="1"/>
    <col min="7" max="8" width="20.77734375" style="5" customWidth="1"/>
    <col min="9" max="21" width="20.77734375" style="6" customWidth="1"/>
    <col min="22" max="16384" width="11.44140625" style="6"/>
  </cols>
  <sheetData>
    <row r="1" spans="1:21" x14ac:dyDescent="0.3">
      <c r="A1" s="1" t="s">
        <v>0</v>
      </c>
      <c r="B1" s="1" t="s">
        <v>1</v>
      </c>
      <c r="C1" s="37">
        <v>45291</v>
      </c>
      <c r="D1" s="37"/>
    </row>
    <row r="2" spans="1:21" x14ac:dyDescent="0.3">
      <c r="A2" s="7" t="s">
        <v>2</v>
      </c>
      <c r="B2" s="7" t="s">
        <v>3</v>
      </c>
      <c r="C2" s="8"/>
      <c r="D2" s="8"/>
    </row>
    <row r="3" spans="1:21" x14ac:dyDescent="0.3">
      <c r="A3" s="9"/>
      <c r="B3" s="9"/>
      <c r="C3" s="8"/>
      <c r="D3" s="8"/>
    </row>
    <row r="4" spans="1:21" x14ac:dyDescent="0.3">
      <c r="A4" s="7" t="s">
        <v>4</v>
      </c>
      <c r="B4" s="7" t="s">
        <v>5</v>
      </c>
      <c r="C4" s="8"/>
      <c r="D4" s="8"/>
    </row>
    <row r="5" spans="1:21" x14ac:dyDescent="0.3">
      <c r="A5" s="11" t="s">
        <v>147</v>
      </c>
      <c r="B5" s="11" t="s">
        <v>148</v>
      </c>
      <c r="C5" s="8"/>
      <c r="D5" s="8"/>
    </row>
    <row r="6" spans="1:21" ht="57.6" x14ac:dyDescent="0.3">
      <c r="D6" s="12" t="str">
        <f>'S.05.01.01 NL'!D6</f>
        <v>Spolu poisťovne a pobočky poisťovní z iných členských štátov</v>
      </c>
      <c r="E6" s="12" t="str">
        <f>'S.05.01.01 NL'!E6</f>
        <v xml:space="preserve">Spolu poisťovne </v>
      </c>
      <c r="F6" s="12" t="str">
        <f>'S.05.01.01 NL'!F6</f>
        <v>Spolu pobočky poisťovní z iných členských štátov</v>
      </c>
      <c r="G6" s="12" t="str">
        <f>'S.05.01.01 NL'!G6</f>
        <v>Spolu členovia SLASPO 1)</v>
      </c>
      <c r="H6" s="12" t="str">
        <f>'S.05.01.01 NL'!H6</f>
        <v>Allianz - Slovenská poisťovňa, a. s.</v>
      </c>
      <c r="I6" s="12" t="str">
        <f>'S.05.01.01 NL'!I6</f>
        <v>BNP Paribas Cardif Poisťovňa, a. s.</v>
      </c>
      <c r="J6" s="12" t="str">
        <f>'S.05.01.01 NL'!J6</f>
        <v>ČSOB Poisťovňa, a. s.</v>
      </c>
      <c r="K6" s="12" t="str">
        <f>'S.05.01.01 NL'!K6</f>
        <v>Komunálna poisťovňa a. s., Vienna Insurance Group</v>
      </c>
      <c r="L6" s="12" t="str">
        <f>'S.05.01.01 NL'!L6</f>
        <v>KOOPERATIVA poisťovňa, a. s., Vienna Insurance Group</v>
      </c>
      <c r="M6" s="12" t="str">
        <f>'S.05.01.01 NL'!M6</f>
        <v>NN Životná poisťovňa, a. s.</v>
      </c>
      <c r="N6" s="12" t="str">
        <f>'S.05.01.01 NL'!N6</f>
        <v>Union poisťovňa, a. s.</v>
      </c>
      <c r="O6" s="12" t="str">
        <f>'S.05.01.01 NL'!O6</f>
        <v>Wüstenrot poisťovňa, a. s.</v>
      </c>
      <c r="P6" s="12" t="str">
        <f>'S.05.01.01 NL'!P6</f>
        <v>Colonnade Insurance S.A., pobočka poisťovne z iného členského štátu</v>
      </c>
      <c r="Q6" s="12" t="str">
        <f>'S.05.01.01 NL'!Q6</f>
        <v xml:space="preserve">Generali Poisťovňa, pobočka poisťovne z iného členského štátu </v>
      </c>
      <c r="R6" s="12" t="str">
        <f>'S.05.01.01 NL'!R6</f>
        <v>MetLife Europe d. a. c., pobočka poisťovne z iného členského štátu</v>
      </c>
      <c r="S6" s="12" t="str">
        <f>'S.05.01.01 NL'!S6</f>
        <v xml:space="preserve">UNIQA pojišťovna, a.s., pobočka poisťovne z iného členského štátu </v>
      </c>
      <c r="T6" s="12" t="str">
        <f>'S.05.01.01 NL'!T6</f>
        <v>YOUPLUS Životná poisťovňa, pobočka poisťovne z iného členského štátu</v>
      </c>
      <c r="U6" s="12" t="str">
        <f>'S.05.01.01 NL'!U6</f>
        <v xml:space="preserve">Slovenská kancelária poisťovateľov </v>
      </c>
    </row>
    <row r="7" spans="1:21" x14ac:dyDescent="0.3">
      <c r="D7" s="19" t="s">
        <v>149</v>
      </c>
      <c r="E7" s="19" t="s">
        <v>149</v>
      </c>
      <c r="F7" s="19" t="s">
        <v>149</v>
      </c>
      <c r="G7" s="19" t="s">
        <v>149</v>
      </c>
      <c r="H7" s="19" t="s">
        <v>149</v>
      </c>
      <c r="I7" s="19" t="s">
        <v>149</v>
      </c>
      <c r="J7" s="19" t="s">
        <v>149</v>
      </c>
      <c r="K7" s="19" t="s">
        <v>149</v>
      </c>
      <c r="L7" s="19" t="s">
        <v>149</v>
      </c>
      <c r="M7" s="19" t="s">
        <v>149</v>
      </c>
      <c r="N7" s="19" t="s">
        <v>149</v>
      </c>
      <c r="O7" s="19" t="s">
        <v>149</v>
      </c>
      <c r="P7" s="19" t="s">
        <v>149</v>
      </c>
      <c r="Q7" s="19" t="s">
        <v>149</v>
      </c>
      <c r="R7" s="19" t="s">
        <v>149</v>
      </c>
      <c r="S7" s="19" t="s">
        <v>149</v>
      </c>
      <c r="T7" s="19" t="s">
        <v>149</v>
      </c>
      <c r="U7" s="19" t="s">
        <v>149</v>
      </c>
    </row>
    <row r="8" spans="1:21" x14ac:dyDescent="0.3">
      <c r="A8" s="18" t="s">
        <v>26</v>
      </c>
      <c r="B8" s="18" t="s">
        <v>27</v>
      </c>
      <c r="C8" s="19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</row>
    <row r="9" spans="1:21" x14ac:dyDescent="0.3">
      <c r="A9" s="21" t="s">
        <v>28</v>
      </c>
      <c r="B9" s="21" t="s">
        <v>29</v>
      </c>
      <c r="C9" s="19" t="s">
        <v>30</v>
      </c>
      <c r="D9" s="22">
        <f>SUM(E9,F9)</f>
        <v>31192065.940000001</v>
      </c>
      <c r="E9" s="22">
        <v>8377799.5499999998</v>
      </c>
      <c r="F9" s="22">
        <v>22814266.390000001</v>
      </c>
      <c r="G9" s="22">
        <f>SUM(H9:U9)</f>
        <v>28929382.289999999</v>
      </c>
      <c r="H9" s="22">
        <v>0</v>
      </c>
      <c r="I9" s="22">
        <v>0</v>
      </c>
      <c r="J9" s="22">
        <v>0</v>
      </c>
      <c r="K9" s="22">
        <v>0</v>
      </c>
      <c r="L9" s="22">
        <v>5630895.5499999998</v>
      </c>
      <c r="M9" s="22">
        <v>0</v>
      </c>
      <c r="N9" s="22">
        <v>2746904.3499999992</v>
      </c>
      <c r="O9" s="22">
        <v>0</v>
      </c>
      <c r="P9" s="22">
        <v>1711402</v>
      </c>
      <c r="Q9" s="22">
        <v>18675811.390000001</v>
      </c>
      <c r="R9" s="22">
        <v>164369</v>
      </c>
      <c r="S9" s="22">
        <v>0</v>
      </c>
      <c r="T9" s="22">
        <v>0</v>
      </c>
      <c r="U9" s="22">
        <v>0</v>
      </c>
    </row>
    <row r="10" spans="1:21" x14ac:dyDescent="0.3">
      <c r="A10" s="21" t="s">
        <v>31</v>
      </c>
      <c r="B10" s="21" t="s">
        <v>32</v>
      </c>
      <c r="C10" s="19" t="s">
        <v>33</v>
      </c>
      <c r="D10" s="22">
        <f t="shared" ref="D10:D13" si="0">SUM(E10,F10)</f>
        <v>13265104.41</v>
      </c>
      <c r="E10" s="22">
        <v>13265104.41</v>
      </c>
      <c r="F10" s="22">
        <v>0</v>
      </c>
      <c r="G10" s="22">
        <f>SUM(H10:U10)</f>
        <v>13265104.039999999</v>
      </c>
      <c r="H10" s="22">
        <v>0</v>
      </c>
      <c r="I10" s="22">
        <v>0</v>
      </c>
      <c r="J10" s="22">
        <v>0</v>
      </c>
      <c r="K10" s="22">
        <v>0</v>
      </c>
      <c r="L10" s="22">
        <v>357870.41</v>
      </c>
      <c r="M10" s="22">
        <v>0</v>
      </c>
      <c r="N10" s="22">
        <v>12907233.629999999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</row>
    <row r="11" spans="1:21" x14ac:dyDescent="0.3">
      <c r="A11" s="21" t="s">
        <v>34</v>
      </c>
      <c r="B11" s="21" t="s">
        <v>35</v>
      </c>
      <c r="C11" s="19" t="s">
        <v>36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</row>
    <row r="12" spans="1:21" x14ac:dyDescent="0.3">
      <c r="A12" s="21" t="s">
        <v>37</v>
      </c>
      <c r="B12" s="21" t="s">
        <v>38</v>
      </c>
      <c r="C12" s="19" t="s">
        <v>39</v>
      </c>
      <c r="D12" s="22">
        <f t="shared" si="0"/>
        <v>17012108.140000001</v>
      </c>
      <c r="E12" s="22">
        <v>3924274.51</v>
      </c>
      <c r="F12" s="22">
        <v>13087833.630000001</v>
      </c>
      <c r="G12" s="22">
        <f>SUM(H12:U12)</f>
        <v>17012108.27</v>
      </c>
      <c r="H12" s="22">
        <v>0</v>
      </c>
      <c r="I12" s="22">
        <v>0</v>
      </c>
      <c r="J12" s="22">
        <v>0</v>
      </c>
      <c r="K12" s="22">
        <v>0</v>
      </c>
      <c r="L12" s="22">
        <v>3821646.51</v>
      </c>
      <c r="M12" s="22">
        <v>0</v>
      </c>
      <c r="N12" s="22">
        <v>102628.13</v>
      </c>
      <c r="O12" s="22">
        <v>0</v>
      </c>
      <c r="P12" s="22">
        <v>9907</v>
      </c>
      <c r="Q12" s="22">
        <v>13060177.630000001</v>
      </c>
      <c r="R12" s="22">
        <v>17749</v>
      </c>
      <c r="S12" s="22">
        <v>0</v>
      </c>
      <c r="T12" s="22">
        <v>0</v>
      </c>
      <c r="U12" s="22">
        <v>0</v>
      </c>
    </row>
    <row r="13" spans="1:21" x14ac:dyDescent="0.3">
      <c r="A13" s="21" t="s">
        <v>40</v>
      </c>
      <c r="B13" s="21" t="s">
        <v>41</v>
      </c>
      <c r="C13" s="19" t="s">
        <v>42</v>
      </c>
      <c r="D13" s="22">
        <f t="shared" si="0"/>
        <v>27445062.210000001</v>
      </c>
      <c r="E13" s="22">
        <v>17718629.449999999</v>
      </c>
      <c r="F13" s="22">
        <v>9726432.7599999998</v>
      </c>
      <c r="G13" s="22">
        <f>SUM(H13:U13)</f>
        <v>25182378.059999995</v>
      </c>
      <c r="H13" s="22">
        <v>0</v>
      </c>
      <c r="I13" s="22">
        <v>0</v>
      </c>
      <c r="J13" s="22">
        <v>0</v>
      </c>
      <c r="K13" s="22">
        <v>0</v>
      </c>
      <c r="L13" s="22">
        <v>2167119.4500000002</v>
      </c>
      <c r="M13" s="22">
        <v>0</v>
      </c>
      <c r="N13" s="22">
        <v>15551509.849999998</v>
      </c>
      <c r="O13" s="22">
        <v>0</v>
      </c>
      <c r="P13" s="22">
        <v>1701495</v>
      </c>
      <c r="Q13" s="22">
        <v>5615633.7599999998</v>
      </c>
      <c r="R13" s="22">
        <v>146620</v>
      </c>
      <c r="S13" s="22">
        <v>0</v>
      </c>
      <c r="T13" s="22">
        <v>0</v>
      </c>
      <c r="U13" s="22">
        <v>0</v>
      </c>
    </row>
    <row r="14" spans="1:21" x14ac:dyDescent="0.3">
      <c r="A14" s="18" t="s">
        <v>43</v>
      </c>
      <c r="B14" s="18" t="s">
        <v>44</v>
      </c>
      <c r="C14" s="19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</row>
    <row r="15" spans="1:21" x14ac:dyDescent="0.3">
      <c r="A15" s="21" t="s">
        <v>28</v>
      </c>
      <c r="B15" s="21" t="s">
        <v>29</v>
      </c>
      <c r="C15" s="19" t="s">
        <v>45</v>
      </c>
      <c r="D15" s="22">
        <f t="shared" ref="D15:D19" si="1">SUM(E15,F15)</f>
        <v>30784105.359999999</v>
      </c>
      <c r="E15" s="22">
        <v>8234127.71</v>
      </c>
      <c r="F15" s="22">
        <v>22549977.649999999</v>
      </c>
      <c r="G15" s="22">
        <f>SUM(H15:U15)</f>
        <v>28482820.029999997</v>
      </c>
      <c r="H15" s="22">
        <v>0</v>
      </c>
      <c r="I15" s="22">
        <v>0</v>
      </c>
      <c r="J15" s="22">
        <v>0</v>
      </c>
      <c r="K15" s="22">
        <v>0</v>
      </c>
      <c r="L15" s="22">
        <v>5518923.71</v>
      </c>
      <c r="M15" s="22">
        <v>0</v>
      </c>
      <c r="N15" s="22">
        <v>2715203.6699999981</v>
      </c>
      <c r="O15" s="22">
        <v>0</v>
      </c>
      <c r="P15" s="22">
        <v>1600015</v>
      </c>
      <c r="Q15" s="22">
        <v>18484308.649999999</v>
      </c>
      <c r="R15" s="22">
        <v>164369</v>
      </c>
      <c r="S15" s="22">
        <v>0</v>
      </c>
      <c r="T15" s="22">
        <v>0</v>
      </c>
      <c r="U15" s="22">
        <v>0</v>
      </c>
    </row>
    <row r="16" spans="1:21" x14ac:dyDescent="0.3">
      <c r="A16" s="21" t="s">
        <v>31</v>
      </c>
      <c r="B16" s="21" t="s">
        <v>32</v>
      </c>
      <c r="C16" s="19" t="s">
        <v>46</v>
      </c>
      <c r="D16" s="22">
        <f t="shared" si="1"/>
        <v>13291084.630000001</v>
      </c>
      <c r="E16" s="22">
        <v>13291084.630000001</v>
      </c>
      <c r="F16" s="22">
        <v>0</v>
      </c>
      <c r="G16" s="22">
        <f>SUM(H16:U16)</f>
        <v>13291084.26</v>
      </c>
      <c r="H16" s="22">
        <v>0</v>
      </c>
      <c r="I16" s="22">
        <v>0</v>
      </c>
      <c r="J16" s="22">
        <v>0</v>
      </c>
      <c r="K16" s="22">
        <v>0</v>
      </c>
      <c r="L16" s="22">
        <v>383850.63</v>
      </c>
      <c r="M16" s="22">
        <v>0</v>
      </c>
      <c r="N16" s="22">
        <v>12907233.629999999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</row>
    <row r="17" spans="1:21" x14ac:dyDescent="0.3">
      <c r="A17" s="21" t="s">
        <v>34</v>
      </c>
      <c r="B17" s="21" t="s">
        <v>35</v>
      </c>
      <c r="C17" s="19" t="s">
        <v>47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</row>
    <row r="18" spans="1:21" x14ac:dyDescent="0.3">
      <c r="A18" s="21" t="s">
        <v>37</v>
      </c>
      <c r="B18" s="21" t="s">
        <v>38</v>
      </c>
      <c r="C18" s="19" t="s">
        <v>48</v>
      </c>
      <c r="D18" s="22">
        <f t="shared" si="1"/>
        <v>16973069.43</v>
      </c>
      <c r="E18" s="22">
        <v>3885289.8</v>
      </c>
      <c r="F18" s="22">
        <v>13087779.630000001</v>
      </c>
      <c r="G18" s="22">
        <f>SUM(H18:U18)</f>
        <v>16973069.460000001</v>
      </c>
      <c r="H18" s="22">
        <v>0</v>
      </c>
      <c r="I18" s="22">
        <v>0</v>
      </c>
      <c r="J18" s="22">
        <v>0</v>
      </c>
      <c r="K18" s="22">
        <v>0</v>
      </c>
      <c r="L18" s="22">
        <v>3785348.8</v>
      </c>
      <c r="M18" s="22">
        <v>0</v>
      </c>
      <c r="N18" s="22">
        <v>99941.03</v>
      </c>
      <c r="O18" s="22">
        <v>0</v>
      </c>
      <c r="P18" s="22">
        <v>9853</v>
      </c>
      <c r="Q18" s="22">
        <v>13060177.630000001</v>
      </c>
      <c r="R18" s="22">
        <v>17749</v>
      </c>
      <c r="S18" s="22">
        <v>0</v>
      </c>
      <c r="T18" s="22">
        <v>0</v>
      </c>
      <c r="U18" s="22">
        <v>0</v>
      </c>
    </row>
    <row r="19" spans="1:21" x14ac:dyDescent="0.3">
      <c r="A19" s="21" t="s">
        <v>40</v>
      </c>
      <c r="B19" s="21" t="s">
        <v>41</v>
      </c>
      <c r="C19" s="19" t="s">
        <v>49</v>
      </c>
      <c r="D19" s="22">
        <f t="shared" si="1"/>
        <v>27102119.559999999</v>
      </c>
      <c r="E19" s="22">
        <v>17639921.539999999</v>
      </c>
      <c r="F19" s="22">
        <v>9462198.0199999996</v>
      </c>
      <c r="G19" s="22">
        <f>SUM(H19:U19)</f>
        <v>24800834.829999998</v>
      </c>
      <c r="H19" s="22">
        <v>0</v>
      </c>
      <c r="I19" s="22">
        <v>0</v>
      </c>
      <c r="J19" s="22">
        <v>0</v>
      </c>
      <c r="K19" s="22">
        <v>0</v>
      </c>
      <c r="L19" s="22">
        <v>2117425.54</v>
      </c>
      <c r="M19" s="22">
        <v>0</v>
      </c>
      <c r="N19" s="22">
        <v>15522496.269999998</v>
      </c>
      <c r="O19" s="22">
        <v>0</v>
      </c>
      <c r="P19" s="22">
        <v>1590162</v>
      </c>
      <c r="Q19" s="22">
        <v>5424131.0199999996</v>
      </c>
      <c r="R19" s="22">
        <v>146620</v>
      </c>
      <c r="S19" s="22">
        <v>0</v>
      </c>
      <c r="T19" s="22">
        <v>0</v>
      </c>
      <c r="U19" s="22">
        <v>0</v>
      </c>
    </row>
    <row r="20" spans="1:21" x14ac:dyDescent="0.3">
      <c r="A20" s="18" t="s">
        <v>50</v>
      </c>
      <c r="B20" s="18" t="s">
        <v>51</v>
      </c>
      <c r="C20" s="19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</row>
    <row r="21" spans="1:21" x14ac:dyDescent="0.3">
      <c r="A21" s="21" t="s">
        <v>28</v>
      </c>
      <c r="B21" s="21" t="s">
        <v>29</v>
      </c>
      <c r="C21" s="19" t="s">
        <v>52</v>
      </c>
      <c r="D21" s="22">
        <f t="shared" ref="D21:D26" si="2">SUM(E21,F21)</f>
        <v>15498274.52</v>
      </c>
      <c r="E21" s="22">
        <v>2333079.29</v>
      </c>
      <c r="F21" s="22">
        <v>13165195.23</v>
      </c>
      <c r="G21" s="22">
        <f>SUM(H21:U21)</f>
        <v>14875214.22681623</v>
      </c>
      <c r="H21" s="22">
        <v>0</v>
      </c>
      <c r="I21" s="22">
        <v>0</v>
      </c>
      <c r="J21" s="22">
        <v>0</v>
      </c>
      <c r="K21" s="22">
        <v>0</v>
      </c>
      <c r="L21" s="22">
        <v>1734719.29</v>
      </c>
      <c r="M21" s="22">
        <v>0</v>
      </c>
      <c r="N21" s="22">
        <v>598359.7068162302</v>
      </c>
      <c r="O21" s="22">
        <v>0</v>
      </c>
      <c r="P21" s="22">
        <v>700826</v>
      </c>
      <c r="Q21" s="22">
        <v>11841309.23</v>
      </c>
      <c r="R21" s="22">
        <v>0</v>
      </c>
      <c r="S21" s="22">
        <v>0</v>
      </c>
      <c r="T21" s="22">
        <v>0</v>
      </c>
      <c r="U21" s="22">
        <v>0</v>
      </c>
    </row>
    <row r="22" spans="1:21" x14ac:dyDescent="0.3">
      <c r="A22" s="21" t="s">
        <v>31</v>
      </c>
      <c r="B22" s="21" t="s">
        <v>32</v>
      </c>
      <c r="C22" s="19" t="s">
        <v>53</v>
      </c>
      <c r="D22" s="22">
        <f t="shared" si="2"/>
        <v>1788761.99</v>
      </c>
      <c r="E22" s="22">
        <v>1788761.99</v>
      </c>
      <c r="F22" s="22">
        <v>0</v>
      </c>
      <c r="G22" s="22">
        <f>SUM(H22:U22)</f>
        <v>1788762.0445234359</v>
      </c>
      <c r="H22" s="22">
        <v>0</v>
      </c>
      <c r="I22" s="22">
        <v>0</v>
      </c>
      <c r="J22" s="22">
        <v>0</v>
      </c>
      <c r="K22" s="22">
        <v>0</v>
      </c>
      <c r="L22" s="22">
        <v>484697.99</v>
      </c>
      <c r="M22" s="22">
        <v>0</v>
      </c>
      <c r="N22" s="22">
        <v>1304064.0545234359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</row>
    <row r="23" spans="1:21" x14ac:dyDescent="0.3">
      <c r="A23" s="21" t="s">
        <v>34</v>
      </c>
      <c r="B23" s="21" t="s">
        <v>35</v>
      </c>
      <c r="C23" s="19" t="s">
        <v>54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</row>
    <row r="24" spans="1:21" x14ac:dyDescent="0.3">
      <c r="A24" s="21" t="s">
        <v>37</v>
      </c>
      <c r="B24" s="21" t="s">
        <v>38</v>
      </c>
      <c r="C24" s="19" t="s">
        <v>55</v>
      </c>
      <c r="D24" s="22">
        <f t="shared" si="2"/>
        <v>10984955.379999999</v>
      </c>
      <c r="E24" s="22">
        <v>1999175.46</v>
      </c>
      <c r="F24" s="22">
        <v>8985779.9199999999</v>
      </c>
      <c r="G24" s="22">
        <f>SUM(H24:U24)</f>
        <v>10984960.834183274</v>
      </c>
      <c r="H24" s="22">
        <v>0</v>
      </c>
      <c r="I24" s="22">
        <v>0</v>
      </c>
      <c r="J24" s="22">
        <v>0</v>
      </c>
      <c r="K24" s="22">
        <v>0</v>
      </c>
      <c r="L24" s="22">
        <v>1953059.46</v>
      </c>
      <c r="M24" s="22">
        <v>0</v>
      </c>
      <c r="N24" s="22">
        <v>46116.454183274232</v>
      </c>
      <c r="O24" s="22">
        <v>0</v>
      </c>
      <c r="P24" s="22">
        <v>0</v>
      </c>
      <c r="Q24" s="22">
        <v>8985784.9199999999</v>
      </c>
      <c r="R24" s="22">
        <v>0</v>
      </c>
      <c r="S24" s="22">
        <v>0</v>
      </c>
      <c r="T24" s="22">
        <v>0</v>
      </c>
      <c r="U24" s="22">
        <v>0</v>
      </c>
    </row>
    <row r="25" spans="1:21" x14ac:dyDescent="0.3">
      <c r="A25" s="21" t="s">
        <v>40</v>
      </c>
      <c r="B25" s="21" t="s">
        <v>41</v>
      </c>
      <c r="C25" s="19" t="s">
        <v>56</v>
      </c>
      <c r="D25" s="22">
        <f t="shared" si="2"/>
        <v>6302080.1299999999</v>
      </c>
      <c r="E25" s="22">
        <v>2122664.8199999998</v>
      </c>
      <c r="F25" s="22">
        <v>4179415.31</v>
      </c>
      <c r="G25" s="22">
        <f>SUM(H25:U25)</f>
        <v>5679015.4371563923</v>
      </c>
      <c r="H25" s="22">
        <v>0</v>
      </c>
      <c r="I25" s="22">
        <v>0</v>
      </c>
      <c r="J25" s="22">
        <v>0</v>
      </c>
      <c r="K25" s="22">
        <v>0</v>
      </c>
      <c r="L25" s="22">
        <v>266357.82</v>
      </c>
      <c r="M25" s="22">
        <v>0</v>
      </c>
      <c r="N25" s="22">
        <v>1856307.3071563919</v>
      </c>
      <c r="O25" s="22">
        <v>0</v>
      </c>
      <c r="P25" s="22">
        <v>700826</v>
      </c>
      <c r="Q25" s="22">
        <v>2855524.31</v>
      </c>
      <c r="R25" s="22">
        <v>0</v>
      </c>
      <c r="S25" s="22">
        <v>0</v>
      </c>
      <c r="T25" s="22">
        <v>0</v>
      </c>
      <c r="U25" s="22">
        <v>0</v>
      </c>
    </row>
    <row r="26" spans="1:21" x14ac:dyDescent="0.3">
      <c r="A26" s="18" t="s">
        <v>57</v>
      </c>
      <c r="B26" s="23" t="s">
        <v>58</v>
      </c>
      <c r="C26" s="19" t="s">
        <v>59</v>
      </c>
      <c r="D26" s="22">
        <f t="shared" si="2"/>
        <v>20572053.369999997</v>
      </c>
      <c r="E26" s="22">
        <v>15586082.35</v>
      </c>
      <c r="F26" s="22">
        <v>4985971.0199999996</v>
      </c>
      <c r="G26" s="22">
        <f>SUM(H26:U26)</f>
        <v>19138627.516849801</v>
      </c>
      <c r="H26" s="22">
        <v>0</v>
      </c>
      <c r="I26" s="22">
        <v>0</v>
      </c>
      <c r="J26" s="22">
        <v>0</v>
      </c>
      <c r="K26" s="22">
        <v>0</v>
      </c>
      <c r="L26" s="22">
        <v>2383429.35</v>
      </c>
      <c r="M26" s="22">
        <v>0</v>
      </c>
      <c r="N26" s="22">
        <v>13202653.146849802</v>
      </c>
      <c r="O26" s="22">
        <v>0</v>
      </c>
      <c r="P26" s="22">
        <v>844403</v>
      </c>
      <c r="Q26" s="22">
        <v>2609190.02</v>
      </c>
      <c r="R26" s="22">
        <v>98952</v>
      </c>
      <c r="S26" s="22">
        <v>0</v>
      </c>
      <c r="T26" s="22">
        <v>0</v>
      </c>
      <c r="U26" s="22">
        <v>0</v>
      </c>
    </row>
    <row r="27" spans="1:21" x14ac:dyDescent="0.3">
      <c r="A27" s="24" t="s">
        <v>60</v>
      </c>
      <c r="B27" s="24" t="s">
        <v>61</v>
      </c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</row>
    <row r="28" spans="1:21" x14ac:dyDescent="0.3">
      <c r="A28" s="25" t="s">
        <v>28</v>
      </c>
      <c r="B28" s="25" t="s">
        <v>62</v>
      </c>
      <c r="C28" s="19" t="s">
        <v>63</v>
      </c>
      <c r="D28" s="20"/>
      <c r="E28" s="22">
        <v>249723.38</v>
      </c>
      <c r="F28" s="20"/>
      <c r="G28" s="22">
        <f>SUM(H28:U28)</f>
        <v>249723.51622352909</v>
      </c>
      <c r="H28" s="22">
        <v>0</v>
      </c>
      <c r="I28" s="22">
        <v>0</v>
      </c>
      <c r="J28" s="22">
        <v>0</v>
      </c>
      <c r="K28" s="22">
        <v>0</v>
      </c>
      <c r="L28" s="22">
        <v>148482.38</v>
      </c>
      <c r="M28" s="22">
        <v>0</v>
      </c>
      <c r="N28" s="22">
        <v>101241.13622352909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</row>
    <row r="29" spans="1:21" x14ac:dyDescent="0.3">
      <c r="A29" s="25" t="s">
        <v>31</v>
      </c>
      <c r="B29" s="25" t="s">
        <v>64</v>
      </c>
      <c r="C29" s="19" t="s">
        <v>65</v>
      </c>
      <c r="D29" s="20"/>
      <c r="E29" s="22">
        <v>173941.86</v>
      </c>
      <c r="F29" s="20"/>
      <c r="G29" s="22">
        <f>SUM(H29:U29)</f>
        <v>173941.86</v>
      </c>
      <c r="H29" s="22">
        <v>0</v>
      </c>
      <c r="I29" s="22">
        <v>0</v>
      </c>
      <c r="J29" s="22">
        <v>0</v>
      </c>
      <c r="K29" s="22">
        <v>0</v>
      </c>
      <c r="L29" s="22">
        <v>173941.86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</row>
    <row r="30" spans="1:21" x14ac:dyDescent="0.3">
      <c r="A30" s="25" t="s">
        <v>34</v>
      </c>
      <c r="B30" s="25" t="s">
        <v>66</v>
      </c>
      <c r="C30" s="19" t="s">
        <v>67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</row>
    <row r="31" spans="1:21" x14ac:dyDescent="0.3">
      <c r="A31" s="25" t="s">
        <v>37</v>
      </c>
      <c r="B31" s="25" t="s">
        <v>68</v>
      </c>
      <c r="C31" s="19" t="s">
        <v>69</v>
      </c>
      <c r="D31" s="20"/>
      <c r="E31" s="22">
        <v>0</v>
      </c>
      <c r="F31" s="20"/>
      <c r="G31" s="22">
        <f>SUM(H31:U31)</f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</row>
    <row r="32" spans="1:21" x14ac:dyDescent="0.3">
      <c r="A32" s="25" t="s">
        <v>40</v>
      </c>
      <c r="B32" s="25" t="s">
        <v>70</v>
      </c>
      <c r="C32" s="19" t="s">
        <v>71</v>
      </c>
      <c r="D32" s="20"/>
      <c r="E32" s="22">
        <v>423665.24</v>
      </c>
      <c r="F32" s="20"/>
      <c r="G32" s="22">
        <f>SUM(H32:U32)</f>
        <v>423665.37622352911</v>
      </c>
      <c r="H32" s="22">
        <v>0</v>
      </c>
      <c r="I32" s="22">
        <v>0</v>
      </c>
      <c r="J32" s="22">
        <v>0</v>
      </c>
      <c r="K32" s="22">
        <v>0</v>
      </c>
      <c r="L32" s="22">
        <v>322424.24</v>
      </c>
      <c r="M32" s="22">
        <v>0</v>
      </c>
      <c r="N32" s="22">
        <v>101241.13622352909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</row>
    <row r="33" spans="1:21" x14ac:dyDescent="0.3">
      <c r="A33" s="24" t="s">
        <v>72</v>
      </c>
      <c r="B33" s="24" t="s">
        <v>73</v>
      </c>
      <c r="C33" s="19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</row>
    <row r="34" spans="1:21" x14ac:dyDescent="0.3">
      <c r="A34" s="25" t="s">
        <v>28</v>
      </c>
      <c r="B34" s="25" t="s">
        <v>62</v>
      </c>
      <c r="C34" s="19" t="s">
        <v>74</v>
      </c>
      <c r="D34" s="20"/>
      <c r="E34" s="22">
        <v>57774.34</v>
      </c>
      <c r="F34" s="20"/>
      <c r="G34" s="22">
        <f>SUM(H34:U34)</f>
        <v>57774.041947658479</v>
      </c>
      <c r="H34" s="22">
        <v>0</v>
      </c>
      <c r="I34" s="22">
        <v>0</v>
      </c>
      <c r="J34" s="22">
        <v>0</v>
      </c>
      <c r="K34" s="22">
        <v>0</v>
      </c>
      <c r="L34" s="22">
        <v>3374.34</v>
      </c>
      <c r="M34" s="22">
        <v>0</v>
      </c>
      <c r="N34" s="22">
        <v>54399.701947658483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</row>
    <row r="35" spans="1:21" x14ac:dyDescent="0.3">
      <c r="A35" s="25" t="s">
        <v>31</v>
      </c>
      <c r="B35" s="25" t="s">
        <v>64</v>
      </c>
      <c r="C35" s="19" t="s">
        <v>75</v>
      </c>
      <c r="D35" s="20"/>
      <c r="E35" s="22">
        <v>358.18</v>
      </c>
      <c r="F35" s="20"/>
      <c r="G35" s="22">
        <f>SUM(H35:U35)</f>
        <v>358.18</v>
      </c>
      <c r="H35" s="22">
        <v>0</v>
      </c>
      <c r="I35" s="22">
        <v>0</v>
      </c>
      <c r="J35" s="22">
        <v>0</v>
      </c>
      <c r="K35" s="22">
        <v>0</v>
      </c>
      <c r="L35" s="22">
        <v>358.18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</row>
    <row r="36" spans="1:21" x14ac:dyDescent="0.3">
      <c r="A36" s="25" t="s">
        <v>34</v>
      </c>
      <c r="B36" s="25" t="s">
        <v>66</v>
      </c>
      <c r="C36" s="19" t="s">
        <v>76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</row>
    <row r="37" spans="1:21" x14ac:dyDescent="0.3">
      <c r="A37" s="25" t="s">
        <v>37</v>
      </c>
      <c r="B37" s="25" t="s">
        <v>68</v>
      </c>
      <c r="C37" s="19" t="s">
        <v>77</v>
      </c>
      <c r="D37" s="20"/>
      <c r="E37" s="22">
        <v>0</v>
      </c>
      <c r="F37" s="20"/>
      <c r="G37" s="22">
        <f>SUM(H37:U37)</f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0</v>
      </c>
      <c r="T37" s="22">
        <v>0</v>
      </c>
      <c r="U37" s="22">
        <v>0</v>
      </c>
    </row>
    <row r="38" spans="1:21" x14ac:dyDescent="0.3">
      <c r="A38" s="25" t="s">
        <v>40</v>
      </c>
      <c r="B38" s="25" t="s">
        <v>70</v>
      </c>
      <c r="C38" s="19" t="s">
        <v>78</v>
      </c>
      <c r="D38" s="20"/>
      <c r="E38" s="22">
        <v>58132.52</v>
      </c>
      <c r="F38" s="20"/>
      <c r="G38" s="22">
        <f>SUM(H38:U38)</f>
        <v>58132.22194765848</v>
      </c>
      <c r="H38" s="22">
        <v>0</v>
      </c>
      <c r="I38" s="22">
        <v>0</v>
      </c>
      <c r="J38" s="22">
        <v>0</v>
      </c>
      <c r="K38" s="22">
        <v>0</v>
      </c>
      <c r="L38" s="22">
        <v>3732.52</v>
      </c>
      <c r="M38" s="22">
        <v>0</v>
      </c>
      <c r="N38" s="22">
        <v>54399.701947658483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</row>
    <row r="39" spans="1:21" x14ac:dyDescent="0.3">
      <c r="A39" s="24" t="s">
        <v>79</v>
      </c>
      <c r="B39" s="24" t="s">
        <v>80</v>
      </c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</row>
    <row r="40" spans="1:21" x14ac:dyDescent="0.3">
      <c r="A40" s="25" t="s">
        <v>28</v>
      </c>
      <c r="B40" s="25" t="s">
        <v>62</v>
      </c>
      <c r="C40" s="19" t="s">
        <v>81</v>
      </c>
      <c r="D40" s="20"/>
      <c r="E40" s="22">
        <v>89772.68</v>
      </c>
      <c r="F40" s="20"/>
      <c r="G40" s="22">
        <f>SUM(H40:U40)</f>
        <v>89772.53705704055</v>
      </c>
      <c r="H40" s="22">
        <v>0</v>
      </c>
      <c r="I40" s="22">
        <v>0</v>
      </c>
      <c r="J40" s="22">
        <v>0</v>
      </c>
      <c r="K40" s="22">
        <v>0</v>
      </c>
      <c r="L40" s="22">
        <v>5212.68</v>
      </c>
      <c r="M40" s="22">
        <v>0</v>
      </c>
      <c r="N40" s="22">
        <v>84559.857057040543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</row>
    <row r="41" spans="1:21" x14ac:dyDescent="0.3">
      <c r="A41" s="25" t="s">
        <v>31</v>
      </c>
      <c r="B41" s="25" t="s">
        <v>64</v>
      </c>
      <c r="C41" s="19" t="s">
        <v>82</v>
      </c>
      <c r="D41" s="20"/>
      <c r="E41" s="22">
        <v>1206.71</v>
      </c>
      <c r="F41" s="20"/>
      <c r="G41" s="22">
        <f>SUM(H41:U41)</f>
        <v>1206.71</v>
      </c>
      <c r="H41" s="22">
        <v>0</v>
      </c>
      <c r="I41" s="22">
        <v>0</v>
      </c>
      <c r="J41" s="22">
        <v>0</v>
      </c>
      <c r="K41" s="22">
        <v>0</v>
      </c>
      <c r="L41" s="22">
        <v>1206.71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</row>
    <row r="42" spans="1:21" x14ac:dyDescent="0.3">
      <c r="A42" s="25" t="s">
        <v>34</v>
      </c>
      <c r="B42" s="25" t="s">
        <v>66</v>
      </c>
      <c r="C42" s="19" t="s">
        <v>83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</row>
    <row r="43" spans="1:21" x14ac:dyDescent="0.3">
      <c r="A43" s="25" t="s">
        <v>37</v>
      </c>
      <c r="B43" s="25" t="s">
        <v>68</v>
      </c>
      <c r="C43" s="19" t="s">
        <v>84</v>
      </c>
      <c r="D43" s="20"/>
      <c r="E43" s="22">
        <v>0</v>
      </c>
      <c r="F43" s="20"/>
      <c r="G43" s="22">
        <f>SUM(H43:U43)</f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</row>
    <row r="44" spans="1:21" x14ac:dyDescent="0.3">
      <c r="A44" s="25" t="s">
        <v>40</v>
      </c>
      <c r="B44" s="25" t="s">
        <v>70</v>
      </c>
      <c r="C44" s="19" t="s">
        <v>85</v>
      </c>
      <c r="D44" s="20"/>
      <c r="E44" s="22">
        <v>90979.39</v>
      </c>
      <c r="F44" s="20"/>
      <c r="G44" s="22">
        <f>SUM(H44:U44)</f>
        <v>90979.247057040542</v>
      </c>
      <c r="H44" s="22">
        <v>0</v>
      </c>
      <c r="I44" s="22">
        <v>0</v>
      </c>
      <c r="J44" s="22">
        <v>0</v>
      </c>
      <c r="K44" s="22">
        <v>0</v>
      </c>
      <c r="L44" s="22">
        <v>6419.39</v>
      </c>
      <c r="M44" s="22">
        <v>0</v>
      </c>
      <c r="N44" s="22">
        <v>84559.857057040543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</row>
    <row r="45" spans="1:21" x14ac:dyDescent="0.3">
      <c r="A45" s="24" t="s">
        <v>86</v>
      </c>
      <c r="B45" s="24" t="s">
        <v>87</v>
      </c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</row>
    <row r="46" spans="1:21" x14ac:dyDescent="0.3">
      <c r="A46" s="25" t="s">
        <v>28</v>
      </c>
      <c r="B46" s="25" t="s">
        <v>62</v>
      </c>
      <c r="C46" s="19" t="s">
        <v>88</v>
      </c>
      <c r="D46" s="20"/>
      <c r="E46" s="22">
        <v>2642685.6</v>
      </c>
      <c r="F46" s="20"/>
      <c r="G46" s="22">
        <f>SUM(H46:U46)</f>
        <v>2642685.2807649104</v>
      </c>
      <c r="H46" s="22">
        <v>0</v>
      </c>
      <c r="I46" s="22">
        <v>0</v>
      </c>
      <c r="J46" s="22">
        <v>0</v>
      </c>
      <c r="K46" s="22">
        <v>0</v>
      </c>
      <c r="L46" s="22">
        <v>2144840.6</v>
      </c>
      <c r="M46" s="22">
        <v>0</v>
      </c>
      <c r="N46" s="22">
        <v>497844.68076491018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</row>
    <row r="47" spans="1:21" x14ac:dyDescent="0.3">
      <c r="A47" s="25" t="s">
        <v>31</v>
      </c>
      <c r="B47" s="25" t="s">
        <v>64</v>
      </c>
      <c r="C47" s="19" t="s">
        <v>89</v>
      </c>
      <c r="D47" s="20"/>
      <c r="E47" s="22">
        <v>11566806.6</v>
      </c>
      <c r="F47" s="20"/>
      <c r="G47" s="22">
        <f>SUM(H47:U47)</f>
        <v>11566806.639999999</v>
      </c>
      <c r="H47" s="22">
        <v>0</v>
      </c>
      <c r="I47" s="22">
        <v>0</v>
      </c>
      <c r="J47" s="22">
        <v>0</v>
      </c>
      <c r="K47" s="22">
        <v>0</v>
      </c>
      <c r="L47" s="22">
        <v>-93987.4</v>
      </c>
      <c r="M47" s="22">
        <v>0</v>
      </c>
      <c r="N47" s="22">
        <v>11660794.039999999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</row>
    <row r="48" spans="1:21" x14ac:dyDescent="0.3">
      <c r="A48" s="25" t="s">
        <v>34</v>
      </c>
      <c r="B48" s="25" t="s">
        <v>66</v>
      </c>
      <c r="C48" s="19" t="s">
        <v>90</v>
      </c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</row>
    <row r="49" spans="1:21" x14ac:dyDescent="0.3">
      <c r="A49" s="25" t="s">
        <v>37</v>
      </c>
      <c r="B49" s="25" t="s">
        <v>68</v>
      </c>
      <c r="C49" s="19" t="s">
        <v>91</v>
      </c>
      <c r="D49" s="20"/>
      <c r="E49" s="22">
        <v>0</v>
      </c>
      <c r="F49" s="20"/>
      <c r="G49" s="22">
        <f>SUM(H49:U49)</f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0</v>
      </c>
      <c r="S49" s="22">
        <v>0</v>
      </c>
      <c r="T49" s="22">
        <v>0</v>
      </c>
      <c r="U49" s="22">
        <v>0</v>
      </c>
    </row>
    <row r="50" spans="1:21" x14ac:dyDescent="0.3">
      <c r="A50" s="25" t="s">
        <v>40</v>
      </c>
      <c r="B50" s="25" t="s">
        <v>70</v>
      </c>
      <c r="C50" s="19" t="s">
        <v>92</v>
      </c>
      <c r="D50" s="20"/>
      <c r="E50" s="22">
        <v>14209492.199999999</v>
      </c>
      <c r="F50" s="20"/>
      <c r="G50" s="22">
        <f>SUM(H50:U50)</f>
        <v>14209491.920764908</v>
      </c>
      <c r="H50" s="22">
        <v>0</v>
      </c>
      <c r="I50" s="22">
        <v>0</v>
      </c>
      <c r="J50" s="22">
        <v>0</v>
      </c>
      <c r="K50" s="22">
        <v>0</v>
      </c>
      <c r="L50" s="22">
        <v>2050853.2</v>
      </c>
      <c r="M50" s="22">
        <v>0</v>
      </c>
      <c r="N50" s="22">
        <v>12158638.720764909</v>
      </c>
      <c r="O50" s="22">
        <v>0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</row>
    <row r="51" spans="1:21" x14ac:dyDescent="0.3">
      <c r="A51" s="24" t="s">
        <v>93</v>
      </c>
      <c r="B51" s="24" t="s">
        <v>94</v>
      </c>
      <c r="C51" s="19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</row>
    <row r="52" spans="1:21" x14ac:dyDescent="0.3">
      <c r="A52" s="25" t="s">
        <v>28</v>
      </c>
      <c r="B52" s="25" t="s">
        <v>62</v>
      </c>
      <c r="C52" s="19" t="s">
        <v>95</v>
      </c>
      <c r="D52" s="20"/>
      <c r="E52" s="22">
        <v>804133</v>
      </c>
      <c r="F52" s="20"/>
      <c r="G52" s="22">
        <f>SUM(H52:U52)</f>
        <v>804133.37011158024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804133.37011158024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</row>
    <row r="53" spans="1:21" x14ac:dyDescent="0.3">
      <c r="A53" s="25" t="s">
        <v>31</v>
      </c>
      <c r="B53" s="25" t="s">
        <v>64</v>
      </c>
      <c r="C53" s="19" t="s">
        <v>96</v>
      </c>
      <c r="D53" s="20"/>
      <c r="E53" s="22">
        <v>0</v>
      </c>
      <c r="F53" s="20"/>
      <c r="G53" s="22">
        <f>SUM(H53:U53)</f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</row>
    <row r="54" spans="1:21" x14ac:dyDescent="0.3">
      <c r="A54" s="25" t="s">
        <v>34</v>
      </c>
      <c r="B54" s="25" t="s">
        <v>66</v>
      </c>
      <c r="C54" s="19" t="s">
        <v>97</v>
      </c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</row>
    <row r="55" spans="1:21" x14ac:dyDescent="0.3">
      <c r="A55" s="25" t="s">
        <v>37</v>
      </c>
      <c r="B55" s="25" t="s">
        <v>68</v>
      </c>
      <c r="C55" s="19" t="s">
        <v>98</v>
      </c>
      <c r="D55" s="20"/>
      <c r="E55" s="22">
        <v>320</v>
      </c>
      <c r="F55" s="20"/>
      <c r="G55" s="22">
        <f>SUM(H55:U55)</f>
        <v>319.63925491557961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319.63925491557961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</row>
    <row r="56" spans="1:21" x14ac:dyDescent="0.3">
      <c r="A56" s="25" t="s">
        <v>40</v>
      </c>
      <c r="B56" s="25" t="s">
        <v>70</v>
      </c>
      <c r="C56" s="19" t="s">
        <v>99</v>
      </c>
      <c r="D56" s="20"/>
      <c r="E56" s="22">
        <v>803814</v>
      </c>
      <c r="F56" s="20"/>
      <c r="G56" s="22">
        <f>SUM(H56:U56)</f>
        <v>803813.73085666471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803813.73085666471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</row>
    <row r="57" spans="1:21" x14ac:dyDescent="0.3">
      <c r="A57" s="18" t="s">
        <v>100</v>
      </c>
      <c r="B57" s="18" t="s">
        <v>101</v>
      </c>
      <c r="C57" s="19" t="s">
        <v>102</v>
      </c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</row>
    <row r="58" spans="1:21" x14ac:dyDescent="0.3">
      <c r="A58" s="18" t="s">
        <v>103</v>
      </c>
      <c r="B58" s="18" t="s">
        <v>104</v>
      </c>
      <c r="C58" s="19" t="s">
        <v>105</v>
      </c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</row>
    <row r="59" spans="1:21" x14ac:dyDescent="0.3">
      <c r="C59" s="27"/>
      <c r="D59" s="27"/>
      <c r="E59" s="6"/>
      <c r="F59" s="6"/>
    </row>
    <row r="60" spans="1:21" x14ac:dyDescent="0.3">
      <c r="A60" s="28" t="s">
        <v>106</v>
      </c>
      <c r="B60" s="28"/>
      <c r="C60" s="27"/>
      <c r="D60" s="27"/>
      <c r="E60" s="5"/>
      <c r="F60" s="5"/>
      <c r="H60" s="6"/>
    </row>
    <row r="61" spans="1:21" x14ac:dyDescent="0.3">
      <c r="A61" s="29" t="s">
        <v>107</v>
      </c>
      <c r="B61" s="29"/>
      <c r="C61" s="27"/>
      <c r="D61" s="27"/>
      <c r="E61" s="6"/>
      <c r="F61" s="6"/>
      <c r="G61" s="6"/>
      <c r="H61" s="6"/>
    </row>
    <row r="62" spans="1:21" x14ac:dyDescent="0.3">
      <c r="A62" s="28" t="s">
        <v>150</v>
      </c>
      <c r="B62" s="28"/>
      <c r="E62" s="6"/>
      <c r="F62" s="6"/>
      <c r="G62" s="6"/>
      <c r="H62" s="4"/>
    </row>
    <row r="63" spans="1:21" x14ac:dyDescent="0.3">
      <c r="E63" s="6"/>
      <c r="F63" s="6"/>
      <c r="G63" s="6"/>
      <c r="H63" s="6"/>
    </row>
    <row r="64" spans="1:21" x14ac:dyDescent="0.3">
      <c r="A64" s="31" t="s">
        <v>109</v>
      </c>
      <c r="B64" s="31"/>
      <c r="E64" s="6"/>
      <c r="F64" s="6"/>
      <c r="G64" s="6"/>
      <c r="H64" s="6"/>
    </row>
    <row r="65" spans="1:21" x14ac:dyDescent="0.3">
      <c r="A65" s="31" t="s">
        <v>225</v>
      </c>
      <c r="E65" s="5"/>
      <c r="F65" s="5"/>
      <c r="H65" s="6"/>
    </row>
    <row r="66" spans="1:21" x14ac:dyDescent="0.3">
      <c r="E66" s="5"/>
      <c r="F66" s="5"/>
      <c r="H66" s="6"/>
    </row>
    <row r="67" spans="1:21" x14ac:dyDescent="0.3">
      <c r="E67" s="5"/>
      <c r="F67" s="5"/>
      <c r="H67" s="6"/>
    </row>
    <row r="68" spans="1:21" x14ac:dyDescent="0.3">
      <c r="E68" s="6"/>
      <c r="F68" s="6"/>
    </row>
    <row r="69" spans="1:21" x14ac:dyDescent="0.3">
      <c r="E69" s="6"/>
      <c r="F69" s="6"/>
    </row>
    <row r="70" spans="1:21" x14ac:dyDescent="0.3">
      <c r="E70" s="6"/>
      <c r="F70" s="6"/>
    </row>
    <row r="71" spans="1:21" x14ac:dyDescent="0.3">
      <c r="E71" s="6"/>
      <c r="F71" s="6"/>
    </row>
    <row r="72" spans="1:21" x14ac:dyDescent="0.3">
      <c r="E72" s="6"/>
      <c r="F72" s="6"/>
    </row>
    <row r="73" spans="1:21" x14ac:dyDescent="0.3">
      <c r="E73" s="6"/>
      <c r="F73" s="6"/>
    </row>
    <row r="74" spans="1:21" x14ac:dyDescent="0.3">
      <c r="E74" s="6"/>
      <c r="F74" s="6"/>
    </row>
    <row r="75" spans="1:21" s="5" customFormat="1" x14ac:dyDescent="0.3">
      <c r="A75" s="6"/>
      <c r="B75" s="6"/>
      <c r="C75" s="6"/>
      <c r="D75" s="6"/>
      <c r="E75" s="6"/>
      <c r="F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</row>
  </sheetData>
  <pageMargins left="0.7" right="0.7" top="0.75" bottom="0.75" header="0.3" footer="0.3"/>
  <pageSetup paperSize="9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08A49-7C2C-4B3F-86EA-85709C1ED8FE}">
  <sheetPr>
    <tabColor rgb="FFFFC000"/>
  </sheetPr>
  <dimension ref="A1:U74"/>
  <sheetViews>
    <sheetView showGridLines="0" zoomScale="80" zoomScaleNormal="80" zoomScaleSheetLayoutView="40" workbookViewId="0">
      <selection activeCell="D6" sqref="D6:U6"/>
    </sheetView>
  </sheetViews>
  <sheetFormatPr defaultColWidth="11.44140625" defaultRowHeight="14.4" x14ac:dyDescent="0.3"/>
  <cols>
    <col min="1" max="2" width="48.5546875" style="6" customWidth="1"/>
    <col min="3" max="3" width="11.44140625" style="6" customWidth="1"/>
    <col min="4" max="4" width="17" style="6" customWidth="1"/>
    <col min="5" max="6" width="20.77734375" style="4" customWidth="1"/>
    <col min="7" max="8" width="20.77734375" style="5" customWidth="1"/>
    <col min="9" max="21" width="20.77734375" style="6" customWidth="1"/>
    <col min="22" max="16384" width="11.44140625" style="6"/>
  </cols>
  <sheetData>
    <row r="1" spans="1:21" x14ac:dyDescent="0.3">
      <c r="A1" s="1" t="s">
        <v>0</v>
      </c>
      <c r="B1" s="1" t="s">
        <v>1</v>
      </c>
      <c r="C1" s="37">
        <v>45291</v>
      </c>
      <c r="D1" s="37"/>
    </row>
    <row r="2" spans="1:21" x14ac:dyDescent="0.3">
      <c r="A2" s="7" t="s">
        <v>2</v>
      </c>
      <c r="B2" s="7" t="s">
        <v>3</v>
      </c>
      <c r="C2" s="8"/>
      <c r="D2" s="8"/>
    </row>
    <row r="3" spans="1:21" x14ac:dyDescent="0.3">
      <c r="A3" s="9"/>
      <c r="B3" s="9"/>
      <c r="C3" s="8"/>
      <c r="D3" s="8"/>
    </row>
    <row r="4" spans="1:21" x14ac:dyDescent="0.3">
      <c r="A4" s="7" t="s">
        <v>4</v>
      </c>
      <c r="B4" s="7" t="s">
        <v>5</v>
      </c>
      <c r="C4" s="8"/>
      <c r="D4" s="8"/>
    </row>
    <row r="5" spans="1:21" x14ac:dyDescent="0.3">
      <c r="A5" s="11" t="s">
        <v>151</v>
      </c>
      <c r="B5" s="11" t="s">
        <v>152</v>
      </c>
      <c r="C5" s="8"/>
      <c r="D5" s="8"/>
    </row>
    <row r="6" spans="1:21" ht="57.6" x14ac:dyDescent="0.3">
      <c r="D6" s="12" t="str">
        <f>'S.05.01.01 NL'!D6</f>
        <v>Spolu poisťovne a pobočky poisťovní z iných členských štátov</v>
      </c>
      <c r="E6" s="12" t="str">
        <f>'S.05.01.01 NL'!E6</f>
        <v xml:space="preserve">Spolu poisťovne </v>
      </c>
      <c r="F6" s="12" t="str">
        <f>'S.05.01.01 NL'!F6</f>
        <v>Spolu pobočky poisťovní z iných členských štátov</v>
      </c>
      <c r="G6" s="12" t="str">
        <f>'S.05.01.01 NL'!G6</f>
        <v>Spolu členovia SLASPO 1)</v>
      </c>
      <c r="H6" s="12" t="str">
        <f>'S.05.01.01 NL'!H6</f>
        <v>Allianz - Slovenská poisťovňa, a. s.</v>
      </c>
      <c r="I6" s="12" t="str">
        <f>'S.05.01.01 NL'!I6</f>
        <v>BNP Paribas Cardif Poisťovňa, a. s.</v>
      </c>
      <c r="J6" s="12" t="str">
        <f>'S.05.01.01 NL'!J6</f>
        <v>ČSOB Poisťovňa, a. s.</v>
      </c>
      <c r="K6" s="12" t="str">
        <f>'S.05.01.01 NL'!K6</f>
        <v>Komunálna poisťovňa a. s., Vienna Insurance Group</v>
      </c>
      <c r="L6" s="12" t="str">
        <f>'S.05.01.01 NL'!L6</f>
        <v>KOOPERATIVA poisťovňa, a. s., Vienna Insurance Group</v>
      </c>
      <c r="M6" s="12" t="str">
        <f>'S.05.01.01 NL'!M6</f>
        <v>NN Životná poisťovňa, a. s.</v>
      </c>
      <c r="N6" s="12" t="str">
        <f>'S.05.01.01 NL'!N6</f>
        <v>Union poisťovňa, a. s.</v>
      </c>
      <c r="O6" s="12" t="str">
        <f>'S.05.01.01 NL'!O6</f>
        <v>Wüstenrot poisťovňa, a. s.</v>
      </c>
      <c r="P6" s="12" t="str">
        <f>'S.05.01.01 NL'!P6</f>
        <v>Colonnade Insurance S.A., pobočka poisťovne z iného členského štátu</v>
      </c>
      <c r="Q6" s="12" t="str">
        <f>'S.05.01.01 NL'!Q6</f>
        <v xml:space="preserve">Generali Poisťovňa, pobočka poisťovne z iného členského štátu </v>
      </c>
      <c r="R6" s="12" t="str">
        <f>'S.05.01.01 NL'!R6</f>
        <v>MetLife Europe d. a. c., pobočka poisťovne z iného členského štátu</v>
      </c>
      <c r="S6" s="12" t="str">
        <f>'S.05.01.01 NL'!S6</f>
        <v xml:space="preserve">UNIQA pojišťovna, a.s., pobočka poisťovne z iného členského štátu </v>
      </c>
      <c r="T6" s="12" t="str">
        <f>'S.05.01.01 NL'!T6</f>
        <v>YOUPLUS Životná poisťovňa, pobočka poisťovne z iného členského štátu</v>
      </c>
      <c r="U6" s="12" t="str">
        <f>'S.05.01.01 NL'!U6</f>
        <v xml:space="preserve">Slovenská kancelária poisťovateľov </v>
      </c>
    </row>
    <row r="7" spans="1:21" x14ac:dyDescent="0.3">
      <c r="D7" s="19" t="s">
        <v>153</v>
      </c>
      <c r="E7" s="19" t="s">
        <v>153</v>
      </c>
      <c r="F7" s="19" t="s">
        <v>153</v>
      </c>
      <c r="G7" s="19" t="s">
        <v>153</v>
      </c>
      <c r="H7" s="19" t="s">
        <v>153</v>
      </c>
      <c r="I7" s="19" t="s">
        <v>153</v>
      </c>
      <c r="J7" s="19" t="s">
        <v>153</v>
      </c>
      <c r="K7" s="19" t="s">
        <v>153</v>
      </c>
      <c r="L7" s="19" t="s">
        <v>153</v>
      </c>
      <c r="M7" s="19" t="s">
        <v>153</v>
      </c>
      <c r="N7" s="19" t="s">
        <v>153</v>
      </c>
      <c r="O7" s="19" t="s">
        <v>153</v>
      </c>
      <c r="P7" s="19" t="s">
        <v>153</v>
      </c>
      <c r="Q7" s="19" t="s">
        <v>153</v>
      </c>
      <c r="R7" s="19" t="s">
        <v>153</v>
      </c>
      <c r="S7" s="19" t="s">
        <v>153</v>
      </c>
      <c r="T7" s="19" t="s">
        <v>153</v>
      </c>
      <c r="U7" s="19" t="s">
        <v>153</v>
      </c>
    </row>
    <row r="8" spans="1:21" x14ac:dyDescent="0.3">
      <c r="A8" s="18" t="s">
        <v>26</v>
      </c>
      <c r="B8" s="18" t="s">
        <v>27</v>
      </c>
      <c r="C8" s="19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</row>
    <row r="9" spans="1:21" x14ac:dyDescent="0.3">
      <c r="A9" s="21" t="s">
        <v>28</v>
      </c>
      <c r="B9" s="21" t="s">
        <v>29</v>
      </c>
      <c r="C9" s="19" t="s">
        <v>30</v>
      </c>
      <c r="D9" s="22">
        <f>SUM(E9,F9)</f>
        <v>184544804.41999999</v>
      </c>
      <c r="E9" s="22">
        <v>122116793.02</v>
      </c>
      <c r="F9" s="22">
        <v>62428011.399999999</v>
      </c>
      <c r="G9" s="22">
        <f>SUM(H9:U9)</f>
        <v>186220786.35748917</v>
      </c>
      <c r="H9" s="22">
        <v>49152617.810000017</v>
      </c>
      <c r="I9" s="22">
        <v>232163.28</v>
      </c>
      <c r="J9" s="22">
        <v>5382802</v>
      </c>
      <c r="K9" s="22">
        <v>3505576.2</v>
      </c>
      <c r="L9" s="22">
        <v>23499241.460000001</v>
      </c>
      <c r="M9" s="22">
        <v>26817115.690000001</v>
      </c>
      <c r="N9" s="22">
        <v>4796028.0474891458</v>
      </c>
      <c r="O9" s="22">
        <v>8250477.2199999997</v>
      </c>
      <c r="P9" s="22">
        <v>0</v>
      </c>
      <c r="Q9" s="22">
        <v>2032904.02</v>
      </c>
      <c r="R9" s="22">
        <v>32870029</v>
      </c>
      <c r="S9" s="22">
        <v>27419147.380000003</v>
      </c>
      <c r="T9" s="22">
        <v>2262684.25</v>
      </c>
      <c r="U9" s="22">
        <v>0</v>
      </c>
    </row>
    <row r="10" spans="1:21" x14ac:dyDescent="0.3">
      <c r="A10" s="21" t="s">
        <v>31</v>
      </c>
      <c r="B10" s="21" t="s">
        <v>32</v>
      </c>
      <c r="C10" s="19" t="s">
        <v>33</v>
      </c>
      <c r="D10" s="22">
        <f t="shared" ref="D10:D13" si="0">SUM(E10,F10)</f>
        <v>0</v>
      </c>
      <c r="E10" s="22">
        <v>0</v>
      </c>
      <c r="F10" s="22">
        <v>0</v>
      </c>
      <c r="G10" s="22">
        <f>SUM(H10:U10)</f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</row>
    <row r="11" spans="1:21" x14ac:dyDescent="0.3">
      <c r="A11" s="21" t="s">
        <v>34</v>
      </c>
      <c r="B11" s="21" t="s">
        <v>35</v>
      </c>
      <c r="C11" s="19" t="s">
        <v>36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</row>
    <row r="12" spans="1:21" x14ac:dyDescent="0.3">
      <c r="A12" s="21" t="s">
        <v>37</v>
      </c>
      <c r="B12" s="21" t="s">
        <v>38</v>
      </c>
      <c r="C12" s="19" t="s">
        <v>39</v>
      </c>
      <c r="D12" s="22">
        <f t="shared" si="0"/>
        <v>15194788.82</v>
      </c>
      <c r="E12" s="22">
        <v>12686355.74</v>
      </c>
      <c r="F12" s="22">
        <v>2508433.08</v>
      </c>
      <c r="G12" s="22">
        <f>SUM(H12:U12)</f>
        <v>15125291.926135879</v>
      </c>
      <c r="H12" s="22">
        <v>272298.06</v>
      </c>
      <c r="I12" s="22">
        <v>90.51</v>
      </c>
      <c r="J12" s="22">
        <v>148</v>
      </c>
      <c r="K12" s="22">
        <v>43971.34</v>
      </c>
      <c r="L12" s="22">
        <v>11751224.83</v>
      </c>
      <c r="M12" s="22">
        <v>500739.49</v>
      </c>
      <c r="N12" s="22">
        <v>22187.84613587847</v>
      </c>
      <c r="O12" s="22">
        <v>90629.77</v>
      </c>
      <c r="P12" s="22">
        <v>0</v>
      </c>
      <c r="Q12" s="22">
        <v>686149.89</v>
      </c>
      <c r="R12" s="22">
        <v>1028791</v>
      </c>
      <c r="S12" s="22">
        <v>729061.19</v>
      </c>
      <c r="T12" s="22">
        <v>0</v>
      </c>
      <c r="U12" s="22">
        <v>0</v>
      </c>
    </row>
    <row r="13" spans="1:21" x14ac:dyDescent="0.3">
      <c r="A13" s="21" t="s">
        <v>40</v>
      </c>
      <c r="B13" s="21" t="s">
        <v>41</v>
      </c>
      <c r="C13" s="19" t="s">
        <v>42</v>
      </c>
      <c r="D13" s="22">
        <f t="shared" si="0"/>
        <v>169350014.59999999</v>
      </c>
      <c r="E13" s="22">
        <v>109430436.28</v>
      </c>
      <c r="F13" s="22">
        <v>59919578.32</v>
      </c>
      <c r="G13" s="22">
        <f>SUM(H13:U13)</f>
        <v>171095493.43135327</v>
      </c>
      <c r="H13" s="22">
        <v>48880319.750000015</v>
      </c>
      <c r="I13" s="22">
        <v>232072.77</v>
      </c>
      <c r="J13" s="22">
        <v>5382653</v>
      </c>
      <c r="K13" s="22">
        <v>3461604.86</v>
      </c>
      <c r="L13" s="22">
        <v>11748016.630000001</v>
      </c>
      <c r="M13" s="22">
        <v>26316376.200000007</v>
      </c>
      <c r="N13" s="22">
        <v>4773840.2013532668</v>
      </c>
      <c r="O13" s="22">
        <v>8159847.4500000002</v>
      </c>
      <c r="P13" s="22">
        <v>0</v>
      </c>
      <c r="Q13" s="22">
        <v>1346754.13</v>
      </c>
      <c r="R13" s="22">
        <v>31841238</v>
      </c>
      <c r="S13" s="22">
        <v>26690086.190000001</v>
      </c>
      <c r="T13" s="22">
        <v>2262684.25</v>
      </c>
      <c r="U13" s="22">
        <v>0</v>
      </c>
    </row>
    <row r="14" spans="1:21" x14ac:dyDescent="0.3">
      <c r="A14" s="18" t="s">
        <v>43</v>
      </c>
      <c r="B14" s="18" t="s">
        <v>44</v>
      </c>
      <c r="C14" s="19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</row>
    <row r="15" spans="1:21" x14ac:dyDescent="0.3">
      <c r="A15" s="21" t="s">
        <v>28</v>
      </c>
      <c r="B15" s="21" t="s">
        <v>29</v>
      </c>
      <c r="C15" s="19" t="s">
        <v>45</v>
      </c>
      <c r="D15" s="22">
        <f t="shared" ref="D15:D19" si="1">SUM(E15,F15)</f>
        <v>184432679.97</v>
      </c>
      <c r="E15" s="22">
        <v>122083420.59999999</v>
      </c>
      <c r="F15" s="22">
        <v>62349259.369999997</v>
      </c>
      <c r="G15" s="22">
        <f>SUM(H15:U15)</f>
        <v>186177418.70748916</v>
      </c>
      <c r="H15" s="22">
        <v>49194535.620000027</v>
      </c>
      <c r="I15" s="22">
        <v>232145.36</v>
      </c>
      <c r="J15" s="22">
        <v>5374382</v>
      </c>
      <c r="K15" s="22">
        <v>3522896.68</v>
      </c>
      <c r="L15" s="22">
        <v>23359194.170000002</v>
      </c>
      <c r="M15" s="22">
        <v>26817115.690000001</v>
      </c>
      <c r="N15" s="22">
        <v>4865019.667489145</v>
      </c>
      <c r="O15" s="22">
        <v>8266770.4400000004</v>
      </c>
      <c r="P15" s="22">
        <v>0</v>
      </c>
      <c r="Q15" s="22">
        <v>2072868.8</v>
      </c>
      <c r="R15" s="22">
        <v>32870029</v>
      </c>
      <c r="S15" s="22">
        <v>27301176.57</v>
      </c>
      <c r="T15" s="22">
        <v>2301284.71</v>
      </c>
      <c r="U15" s="22">
        <v>0</v>
      </c>
    </row>
    <row r="16" spans="1:21" x14ac:dyDescent="0.3">
      <c r="A16" s="21" t="s">
        <v>31</v>
      </c>
      <c r="B16" s="21" t="s">
        <v>32</v>
      </c>
      <c r="C16" s="19" t="s">
        <v>46</v>
      </c>
      <c r="D16" s="22">
        <f t="shared" si="1"/>
        <v>0</v>
      </c>
      <c r="E16" s="22">
        <v>0</v>
      </c>
      <c r="F16" s="22">
        <v>0</v>
      </c>
      <c r="G16" s="22">
        <f>SUM(H16:U16)</f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</row>
    <row r="17" spans="1:21" x14ac:dyDescent="0.3">
      <c r="A17" s="21" t="s">
        <v>34</v>
      </c>
      <c r="B17" s="21" t="s">
        <v>35</v>
      </c>
      <c r="C17" s="19" t="s">
        <v>47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</row>
    <row r="18" spans="1:21" x14ac:dyDescent="0.3">
      <c r="A18" s="21" t="s">
        <v>37</v>
      </c>
      <c r="B18" s="21" t="s">
        <v>38</v>
      </c>
      <c r="C18" s="19" t="s">
        <v>48</v>
      </c>
      <c r="D18" s="22">
        <f t="shared" si="1"/>
        <v>15185998.799999999</v>
      </c>
      <c r="E18" s="22">
        <v>12686631.949999999</v>
      </c>
      <c r="F18" s="22">
        <v>2499366.85</v>
      </c>
      <c r="G18" s="22">
        <f>SUM(H18:U18)</f>
        <v>15116852</v>
      </c>
      <c r="H18" s="22">
        <v>288125.25</v>
      </c>
      <c r="I18" s="22">
        <v>90.51</v>
      </c>
      <c r="J18" s="22">
        <v>676</v>
      </c>
      <c r="K18" s="22">
        <v>43971.34</v>
      </c>
      <c r="L18" s="22">
        <v>11751224.85</v>
      </c>
      <c r="M18" s="22">
        <v>500739.49</v>
      </c>
      <c r="N18" s="22">
        <v>6108.94</v>
      </c>
      <c r="O18" s="22">
        <v>90629.77</v>
      </c>
      <c r="P18" s="22">
        <v>0</v>
      </c>
      <c r="Q18" s="22">
        <v>686149.89</v>
      </c>
      <c r="R18" s="22">
        <v>1028791</v>
      </c>
      <c r="S18" s="22">
        <v>720344.96</v>
      </c>
      <c r="T18" s="22">
        <v>0</v>
      </c>
      <c r="U18" s="22">
        <v>0</v>
      </c>
    </row>
    <row r="19" spans="1:21" x14ac:dyDescent="0.3">
      <c r="A19" s="21" t="s">
        <v>40</v>
      </c>
      <c r="B19" s="21" t="s">
        <v>41</v>
      </c>
      <c r="C19" s="19" t="s">
        <v>49</v>
      </c>
      <c r="D19" s="22">
        <f t="shared" si="1"/>
        <v>169246681.17000002</v>
      </c>
      <c r="E19" s="22">
        <v>109396788.65000001</v>
      </c>
      <c r="F19" s="22">
        <v>59849892.520000003</v>
      </c>
      <c r="G19" s="22">
        <f>SUM(H19:U19)</f>
        <v>171060566.70748916</v>
      </c>
      <c r="H19" s="22">
        <v>48906410.370000027</v>
      </c>
      <c r="I19" s="22">
        <v>232054.85</v>
      </c>
      <c r="J19" s="22">
        <v>5373706</v>
      </c>
      <c r="K19" s="22">
        <v>3478925.34</v>
      </c>
      <c r="L19" s="22">
        <v>11607969.32</v>
      </c>
      <c r="M19" s="22">
        <v>26316376.200000007</v>
      </c>
      <c r="N19" s="22">
        <v>4858910.7274891445</v>
      </c>
      <c r="O19" s="22">
        <v>8176140.6699999999</v>
      </c>
      <c r="P19" s="22">
        <v>0</v>
      </c>
      <c r="Q19" s="22">
        <v>1386718.91</v>
      </c>
      <c r="R19" s="22">
        <v>31841238</v>
      </c>
      <c r="S19" s="22">
        <v>26580831.609999999</v>
      </c>
      <c r="T19" s="22">
        <v>2301284.71</v>
      </c>
      <c r="U19" s="22">
        <v>0</v>
      </c>
    </row>
    <row r="20" spans="1:21" x14ac:dyDescent="0.3">
      <c r="A20" s="18" t="s">
        <v>50</v>
      </c>
      <c r="B20" s="18" t="s">
        <v>51</v>
      </c>
      <c r="C20" s="19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</row>
    <row r="21" spans="1:21" x14ac:dyDescent="0.3">
      <c r="A21" s="21" t="s">
        <v>28</v>
      </c>
      <c r="B21" s="21" t="s">
        <v>29</v>
      </c>
      <c r="C21" s="19" t="s">
        <v>52</v>
      </c>
      <c r="D21" s="22">
        <f t="shared" ref="D21:D26" si="2">SUM(E21,F21)</f>
        <v>57594613.250000007</v>
      </c>
      <c r="E21" s="22">
        <v>38441785.750000007</v>
      </c>
      <c r="F21" s="22">
        <v>19152827.5</v>
      </c>
      <c r="G21" s="22">
        <f>SUM(H21:U21)</f>
        <v>58202156.41329401</v>
      </c>
      <c r="H21" s="22">
        <v>16783591.169999991</v>
      </c>
      <c r="I21" s="22">
        <v>9495.8799999999992</v>
      </c>
      <c r="J21" s="22">
        <v>671326</v>
      </c>
      <c r="K21" s="22">
        <v>1063788.27</v>
      </c>
      <c r="L21" s="22">
        <v>10111249.74</v>
      </c>
      <c r="M21" s="22">
        <v>6368788.2699999996</v>
      </c>
      <c r="N21" s="22">
        <v>777749.63329402287</v>
      </c>
      <c r="O21" s="22">
        <v>2623705.96</v>
      </c>
      <c r="P21" s="22">
        <v>0</v>
      </c>
      <c r="Q21" s="22">
        <v>619254.03</v>
      </c>
      <c r="R21" s="22">
        <v>8131972</v>
      </c>
      <c r="S21" s="22">
        <v>10418168.470000001</v>
      </c>
      <c r="T21" s="22">
        <v>623066.99</v>
      </c>
      <c r="U21" s="22">
        <v>0</v>
      </c>
    </row>
    <row r="22" spans="1:21" x14ac:dyDescent="0.3">
      <c r="A22" s="21" t="s">
        <v>31</v>
      </c>
      <c r="B22" s="21" t="s">
        <v>32</v>
      </c>
      <c r="C22" s="19" t="s">
        <v>53</v>
      </c>
      <c r="D22" s="22">
        <f t="shared" si="2"/>
        <v>-127081</v>
      </c>
      <c r="E22" s="22">
        <v>0</v>
      </c>
      <c r="F22" s="22">
        <v>-127081</v>
      </c>
      <c r="G22" s="22">
        <f>SUM(H22:U22)</f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</row>
    <row r="23" spans="1:21" x14ac:dyDescent="0.3">
      <c r="A23" s="21" t="s">
        <v>34</v>
      </c>
      <c r="B23" s="21" t="s">
        <v>35</v>
      </c>
      <c r="C23" s="19" t="s">
        <v>54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</row>
    <row r="24" spans="1:21" x14ac:dyDescent="0.3">
      <c r="A24" s="21" t="s">
        <v>37</v>
      </c>
      <c r="B24" s="21" t="s">
        <v>38</v>
      </c>
      <c r="C24" s="19" t="s">
        <v>55</v>
      </c>
      <c r="D24" s="22">
        <f t="shared" si="2"/>
        <v>5406641.8699999992</v>
      </c>
      <c r="E24" s="22">
        <v>5465154.6999999993</v>
      </c>
      <c r="F24" s="22">
        <v>-58512.83</v>
      </c>
      <c r="G24" s="22">
        <f>SUM(H24:U24)</f>
        <v>5506308.8023726596</v>
      </c>
      <c r="H24" s="22">
        <v>7826.26</v>
      </c>
      <c r="I24" s="22">
        <v>0</v>
      </c>
      <c r="J24" s="22">
        <v>0</v>
      </c>
      <c r="K24" s="22">
        <v>-1411.94</v>
      </c>
      <c r="L24" s="22">
        <v>5294305.9800000004</v>
      </c>
      <c r="M24" s="22">
        <v>152991.54</v>
      </c>
      <c r="N24" s="22">
        <v>2575.4823726594232</v>
      </c>
      <c r="O24" s="22">
        <v>7860.31</v>
      </c>
      <c r="P24" s="22">
        <v>0</v>
      </c>
      <c r="Q24" s="22">
        <v>-14827.06</v>
      </c>
      <c r="R24" s="22">
        <v>51996</v>
      </c>
      <c r="S24" s="22">
        <v>4992.2299999998895</v>
      </c>
      <c r="T24" s="22">
        <v>0</v>
      </c>
      <c r="U24" s="22">
        <v>0</v>
      </c>
    </row>
    <row r="25" spans="1:21" x14ac:dyDescent="0.3">
      <c r="A25" s="21" t="s">
        <v>40</v>
      </c>
      <c r="B25" s="21" t="s">
        <v>41</v>
      </c>
      <c r="C25" s="19" t="s">
        <v>56</v>
      </c>
      <c r="D25" s="22">
        <f t="shared" si="2"/>
        <v>52060890.379999995</v>
      </c>
      <c r="E25" s="22">
        <v>32976630.050000001</v>
      </c>
      <c r="F25" s="22">
        <v>19084260.329999998</v>
      </c>
      <c r="G25" s="22">
        <f>SUM(H25:U25)</f>
        <v>52695847.610921361</v>
      </c>
      <c r="H25" s="22">
        <v>16775764.909999991</v>
      </c>
      <c r="I25" s="22">
        <v>9495.8799999999992</v>
      </c>
      <c r="J25" s="22">
        <v>671326</v>
      </c>
      <c r="K25" s="22">
        <v>1065200.21</v>
      </c>
      <c r="L25" s="22">
        <v>4816943.76</v>
      </c>
      <c r="M25" s="22">
        <v>6215796.7300000004</v>
      </c>
      <c r="N25" s="22">
        <v>775174.1509213635</v>
      </c>
      <c r="O25" s="22">
        <v>2615845.65</v>
      </c>
      <c r="P25" s="22">
        <v>0</v>
      </c>
      <c r="Q25" s="22">
        <v>634081.09</v>
      </c>
      <c r="R25" s="22">
        <v>8079976</v>
      </c>
      <c r="S25" s="22">
        <v>10413176.24</v>
      </c>
      <c r="T25" s="22">
        <v>623066.99</v>
      </c>
      <c r="U25" s="22">
        <v>0</v>
      </c>
    </row>
    <row r="26" spans="1:21" x14ac:dyDescent="0.3">
      <c r="A26" s="18" t="s">
        <v>57</v>
      </c>
      <c r="B26" s="23" t="s">
        <v>58</v>
      </c>
      <c r="C26" s="19" t="s">
        <v>59</v>
      </c>
      <c r="D26" s="22">
        <f t="shared" si="2"/>
        <v>87533881.771604002</v>
      </c>
      <c r="E26" s="22">
        <v>54682525.221603997</v>
      </c>
      <c r="F26" s="22">
        <v>32851356.550000001</v>
      </c>
      <c r="G26" s="22">
        <f>SUM(H26:U26)</f>
        <v>88855746.483157992</v>
      </c>
      <c r="H26" s="22">
        <v>25560470.829999998</v>
      </c>
      <c r="I26" s="22">
        <v>180065.89</v>
      </c>
      <c r="J26" s="22">
        <v>2675790</v>
      </c>
      <c r="K26" s="22">
        <v>792912.7</v>
      </c>
      <c r="L26" s="22">
        <v>6071163.6799999997</v>
      </c>
      <c r="M26" s="22">
        <v>12158416.549999999</v>
      </c>
      <c r="N26" s="22">
        <v>2419811.036771209</v>
      </c>
      <c r="O26" s="22">
        <v>4703622.83</v>
      </c>
      <c r="P26" s="22">
        <v>0</v>
      </c>
      <c r="Q26" s="22">
        <v>568004.37</v>
      </c>
      <c r="R26" s="22">
        <v>19189141</v>
      </c>
      <c r="S26" s="22">
        <v>13102921.176386792</v>
      </c>
      <c r="T26" s="22">
        <v>1433426.42</v>
      </c>
      <c r="U26" s="22">
        <v>0</v>
      </c>
    </row>
    <row r="27" spans="1:21" x14ac:dyDescent="0.3">
      <c r="A27" s="24" t="s">
        <v>60</v>
      </c>
      <c r="B27" s="24" t="s">
        <v>61</v>
      </c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</row>
    <row r="28" spans="1:21" x14ac:dyDescent="0.3">
      <c r="A28" s="25" t="s">
        <v>28</v>
      </c>
      <c r="B28" s="25" t="s">
        <v>62</v>
      </c>
      <c r="C28" s="19" t="s">
        <v>63</v>
      </c>
      <c r="D28" s="20"/>
      <c r="E28" s="22">
        <v>16765210.519859999</v>
      </c>
      <c r="F28" s="20"/>
      <c r="G28" s="22">
        <f>SUM(H28:U28)</f>
        <v>18085929.863966107</v>
      </c>
      <c r="H28" s="22">
        <v>8390295.7400000002</v>
      </c>
      <c r="I28" s="22">
        <v>35736.620000000003</v>
      </c>
      <c r="J28" s="22">
        <v>660341</v>
      </c>
      <c r="K28" s="22">
        <v>390547.18</v>
      </c>
      <c r="L28" s="22">
        <v>4937498.1399999997</v>
      </c>
      <c r="M28" s="22">
        <v>98236.18</v>
      </c>
      <c r="N28" s="22">
        <v>90952.423966109855</v>
      </c>
      <c r="O28" s="22">
        <v>2111533.16</v>
      </c>
      <c r="P28" s="22">
        <v>0</v>
      </c>
      <c r="Q28" s="22">
        <v>0</v>
      </c>
      <c r="R28" s="22">
        <v>0</v>
      </c>
      <c r="S28" s="22">
        <v>0</v>
      </c>
      <c r="T28" s="22">
        <v>1370789.42</v>
      </c>
      <c r="U28" s="22">
        <v>0</v>
      </c>
    </row>
    <row r="29" spans="1:21" x14ac:dyDescent="0.3">
      <c r="A29" s="25" t="s">
        <v>31</v>
      </c>
      <c r="B29" s="25" t="s">
        <v>64</v>
      </c>
      <c r="C29" s="19" t="s">
        <v>65</v>
      </c>
      <c r="D29" s="20"/>
      <c r="E29" s="22">
        <v>0</v>
      </c>
      <c r="F29" s="20"/>
      <c r="G29" s="22">
        <f>SUM(H29:U29)</f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</row>
    <row r="30" spans="1:21" x14ac:dyDescent="0.3">
      <c r="A30" s="25" t="s">
        <v>34</v>
      </c>
      <c r="B30" s="25" t="s">
        <v>66</v>
      </c>
      <c r="C30" s="19" t="s">
        <v>67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</row>
    <row r="31" spans="1:21" x14ac:dyDescent="0.3">
      <c r="A31" s="25" t="s">
        <v>37</v>
      </c>
      <c r="B31" s="25" t="s">
        <v>68</v>
      </c>
      <c r="C31" s="19" t="s">
        <v>69</v>
      </c>
      <c r="D31" s="20"/>
      <c r="E31" s="22">
        <v>0</v>
      </c>
      <c r="F31" s="20"/>
      <c r="G31" s="22">
        <f>SUM(H31:U31)</f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</row>
    <row r="32" spans="1:21" x14ac:dyDescent="0.3">
      <c r="A32" s="25" t="s">
        <v>40</v>
      </c>
      <c r="B32" s="25" t="s">
        <v>70</v>
      </c>
      <c r="C32" s="19" t="s">
        <v>71</v>
      </c>
      <c r="D32" s="20"/>
      <c r="E32" s="22">
        <v>16765210.519859999</v>
      </c>
      <c r="F32" s="20"/>
      <c r="G32" s="22">
        <f>SUM(H32:U32)</f>
        <v>18085929.863966107</v>
      </c>
      <c r="H32" s="22">
        <v>8390295.7400000002</v>
      </c>
      <c r="I32" s="22">
        <v>35736.620000000003</v>
      </c>
      <c r="J32" s="22">
        <v>660341</v>
      </c>
      <c r="K32" s="22">
        <v>390547.18</v>
      </c>
      <c r="L32" s="22">
        <v>4937498.1399999997</v>
      </c>
      <c r="M32" s="22">
        <v>98236.18</v>
      </c>
      <c r="N32" s="22">
        <v>90952.423966109855</v>
      </c>
      <c r="O32" s="22">
        <v>2111533.16</v>
      </c>
      <c r="P32" s="22">
        <v>0</v>
      </c>
      <c r="Q32" s="22">
        <v>0</v>
      </c>
      <c r="R32" s="22">
        <v>0</v>
      </c>
      <c r="S32" s="22">
        <v>0</v>
      </c>
      <c r="T32" s="22">
        <v>1370789.42</v>
      </c>
      <c r="U32" s="22">
        <v>0</v>
      </c>
    </row>
    <row r="33" spans="1:21" x14ac:dyDescent="0.3">
      <c r="A33" s="24" t="s">
        <v>72</v>
      </c>
      <c r="B33" s="24" t="s">
        <v>73</v>
      </c>
      <c r="C33" s="19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</row>
    <row r="34" spans="1:21" x14ac:dyDescent="0.3">
      <c r="A34" s="25" t="s">
        <v>28</v>
      </c>
      <c r="B34" s="25" t="s">
        <v>62</v>
      </c>
      <c r="C34" s="19" t="s">
        <v>74</v>
      </c>
      <c r="D34" s="20"/>
      <c r="E34" s="22">
        <v>1034372.65</v>
      </c>
      <c r="F34" s="20"/>
      <c r="G34" s="22">
        <f>SUM(H34:U34)</f>
        <v>1034372.9382898638</v>
      </c>
      <c r="H34" s="22">
        <v>952884.17</v>
      </c>
      <c r="I34" s="22">
        <v>0</v>
      </c>
      <c r="J34" s="22">
        <v>163</v>
      </c>
      <c r="K34" s="22">
        <v>9713.76</v>
      </c>
      <c r="L34" s="22">
        <v>676.81</v>
      </c>
      <c r="M34" s="22">
        <v>22063.91</v>
      </c>
      <c r="N34" s="22">
        <v>48871.288289863631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</row>
    <row r="35" spans="1:21" x14ac:dyDescent="0.3">
      <c r="A35" s="25" t="s">
        <v>31</v>
      </c>
      <c r="B35" s="25" t="s">
        <v>64</v>
      </c>
      <c r="C35" s="19" t="s">
        <v>75</v>
      </c>
      <c r="D35" s="20"/>
      <c r="E35" s="22">
        <v>0</v>
      </c>
      <c r="F35" s="20"/>
      <c r="G35" s="22">
        <f>SUM(H35:U35)</f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</row>
    <row r="36" spans="1:21" x14ac:dyDescent="0.3">
      <c r="A36" s="25" t="s">
        <v>34</v>
      </c>
      <c r="B36" s="25" t="s">
        <v>66</v>
      </c>
      <c r="C36" s="19" t="s">
        <v>76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</row>
    <row r="37" spans="1:21" x14ac:dyDescent="0.3">
      <c r="A37" s="25" t="s">
        <v>37</v>
      </c>
      <c r="B37" s="25" t="s">
        <v>68</v>
      </c>
      <c r="C37" s="19" t="s">
        <v>77</v>
      </c>
      <c r="D37" s="20"/>
      <c r="E37" s="22">
        <v>0</v>
      </c>
      <c r="F37" s="20"/>
      <c r="G37" s="22">
        <f>SUM(H37:U37)</f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0</v>
      </c>
      <c r="T37" s="22">
        <v>0</v>
      </c>
      <c r="U37" s="22">
        <v>0</v>
      </c>
    </row>
    <row r="38" spans="1:21" x14ac:dyDescent="0.3">
      <c r="A38" s="25" t="s">
        <v>40</v>
      </c>
      <c r="B38" s="25" t="s">
        <v>70</v>
      </c>
      <c r="C38" s="19" t="s">
        <v>78</v>
      </c>
      <c r="D38" s="20"/>
      <c r="E38" s="22">
        <v>1034372.65</v>
      </c>
      <c r="F38" s="20"/>
      <c r="G38" s="22">
        <f>SUM(H38:U38)</f>
        <v>1034372.9382898638</v>
      </c>
      <c r="H38" s="22">
        <v>952884.17</v>
      </c>
      <c r="I38" s="22">
        <v>0</v>
      </c>
      <c r="J38" s="22">
        <v>163</v>
      </c>
      <c r="K38" s="22">
        <v>9713.76</v>
      </c>
      <c r="L38" s="22">
        <v>676.81</v>
      </c>
      <c r="M38" s="22">
        <v>22063.91</v>
      </c>
      <c r="N38" s="22">
        <v>48871.288289863631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</row>
    <row r="39" spans="1:21" x14ac:dyDescent="0.3">
      <c r="A39" s="24" t="s">
        <v>79</v>
      </c>
      <c r="B39" s="24" t="s">
        <v>80</v>
      </c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</row>
    <row r="40" spans="1:21" x14ac:dyDescent="0.3">
      <c r="A40" s="25" t="s">
        <v>28</v>
      </c>
      <c r="B40" s="25" t="s">
        <v>62</v>
      </c>
      <c r="C40" s="19" t="s">
        <v>81</v>
      </c>
      <c r="D40" s="20"/>
      <c r="E40" s="22">
        <v>5601441.4899460012</v>
      </c>
      <c r="F40" s="20"/>
      <c r="G40" s="22">
        <f>SUM(H40:U40)</f>
        <v>5663454.2265851283</v>
      </c>
      <c r="H40" s="22">
        <v>5112552.0599999996</v>
      </c>
      <c r="I40" s="22">
        <v>1175.6600000000001</v>
      </c>
      <c r="J40" s="22">
        <v>165162</v>
      </c>
      <c r="K40" s="22">
        <v>36678.730000000003</v>
      </c>
      <c r="L40" s="22">
        <v>15286.11</v>
      </c>
      <c r="M40" s="22">
        <v>88254.28</v>
      </c>
      <c r="N40" s="22">
        <v>181708.38658512733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62637</v>
      </c>
      <c r="U40" s="22">
        <v>0</v>
      </c>
    </row>
    <row r="41" spans="1:21" x14ac:dyDescent="0.3">
      <c r="A41" s="25" t="s">
        <v>31</v>
      </c>
      <c r="B41" s="25" t="s">
        <v>64</v>
      </c>
      <c r="C41" s="19" t="s">
        <v>82</v>
      </c>
      <c r="D41" s="20"/>
      <c r="E41" s="22">
        <v>0</v>
      </c>
      <c r="F41" s="20"/>
      <c r="G41" s="22">
        <f>SUM(H41:U41)</f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</row>
    <row r="42" spans="1:21" x14ac:dyDescent="0.3">
      <c r="A42" s="25" t="s">
        <v>34</v>
      </c>
      <c r="B42" s="25" t="s">
        <v>66</v>
      </c>
      <c r="C42" s="19" t="s">
        <v>83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</row>
    <row r="43" spans="1:21" x14ac:dyDescent="0.3">
      <c r="A43" s="25" t="s">
        <v>37</v>
      </c>
      <c r="B43" s="25" t="s">
        <v>68</v>
      </c>
      <c r="C43" s="19" t="s">
        <v>84</v>
      </c>
      <c r="D43" s="20"/>
      <c r="E43" s="22">
        <v>0</v>
      </c>
      <c r="F43" s="20"/>
      <c r="G43" s="22">
        <f>SUM(H43:U43)</f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</row>
    <row r="44" spans="1:21" x14ac:dyDescent="0.3">
      <c r="A44" s="25" t="s">
        <v>40</v>
      </c>
      <c r="B44" s="25" t="s">
        <v>70</v>
      </c>
      <c r="C44" s="19" t="s">
        <v>85</v>
      </c>
      <c r="D44" s="20"/>
      <c r="E44" s="22">
        <v>5601441.4899460012</v>
      </c>
      <c r="F44" s="20"/>
      <c r="G44" s="22">
        <f>SUM(H44:U44)</f>
        <v>5663454.2265851283</v>
      </c>
      <c r="H44" s="22">
        <v>5112552.0599999996</v>
      </c>
      <c r="I44" s="22">
        <v>1175.6600000000001</v>
      </c>
      <c r="J44" s="22">
        <v>165162</v>
      </c>
      <c r="K44" s="22">
        <v>36678.730000000003</v>
      </c>
      <c r="L44" s="22">
        <v>15286.11</v>
      </c>
      <c r="M44" s="22">
        <v>88254.28</v>
      </c>
      <c r="N44" s="22">
        <v>181708.38658512733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62637</v>
      </c>
      <c r="U44" s="22">
        <v>0</v>
      </c>
    </row>
    <row r="45" spans="1:21" x14ac:dyDescent="0.3">
      <c r="A45" s="24" t="s">
        <v>86</v>
      </c>
      <c r="B45" s="24" t="s">
        <v>87</v>
      </c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</row>
    <row r="46" spans="1:21" x14ac:dyDescent="0.3">
      <c r="A46" s="25" t="s">
        <v>28</v>
      </c>
      <c r="B46" s="25" t="s">
        <v>62</v>
      </c>
      <c r="C46" s="19" t="s">
        <v>88</v>
      </c>
      <c r="D46" s="20"/>
      <c r="E46" s="22">
        <v>27620033.927744001</v>
      </c>
      <c r="F46" s="20"/>
      <c r="G46" s="22">
        <f>SUM(H46:U46)</f>
        <v>27583641.673602629</v>
      </c>
      <c r="H46" s="22">
        <v>12174459.890000001</v>
      </c>
      <c r="I46" s="22">
        <v>129351.38</v>
      </c>
      <c r="J46" s="22">
        <v>974328</v>
      </c>
      <c r="K46" s="22">
        <v>355973.03</v>
      </c>
      <c r="L46" s="22">
        <v>1117702.6200000001</v>
      </c>
      <c r="M46" s="22">
        <v>9336229.1999999993</v>
      </c>
      <c r="N46" s="22">
        <v>1426472.3936026266</v>
      </c>
      <c r="O46" s="22">
        <v>2069125.16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</row>
    <row r="47" spans="1:21" x14ac:dyDescent="0.3">
      <c r="A47" s="25" t="s">
        <v>31</v>
      </c>
      <c r="B47" s="25" t="s">
        <v>64</v>
      </c>
      <c r="C47" s="19" t="s">
        <v>89</v>
      </c>
      <c r="D47" s="20"/>
      <c r="E47" s="22">
        <v>0</v>
      </c>
      <c r="F47" s="20"/>
      <c r="G47" s="22">
        <f>SUM(H47:U47)</f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</row>
    <row r="48" spans="1:21" x14ac:dyDescent="0.3">
      <c r="A48" s="25" t="s">
        <v>34</v>
      </c>
      <c r="B48" s="25" t="s">
        <v>66</v>
      </c>
      <c r="C48" s="19" t="s">
        <v>90</v>
      </c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</row>
    <row r="49" spans="1:21" x14ac:dyDescent="0.3">
      <c r="A49" s="25" t="s">
        <v>37</v>
      </c>
      <c r="B49" s="25" t="s">
        <v>68</v>
      </c>
      <c r="C49" s="19" t="s">
        <v>91</v>
      </c>
      <c r="D49" s="20"/>
      <c r="E49" s="22">
        <v>122017.64</v>
      </c>
      <c r="F49" s="20"/>
      <c r="G49" s="22">
        <f>SUM(H49:U49)</f>
        <v>122017.64</v>
      </c>
      <c r="H49" s="22">
        <v>116836.86</v>
      </c>
      <c r="I49" s="22">
        <v>0</v>
      </c>
      <c r="J49" s="22">
        <v>262</v>
      </c>
      <c r="K49" s="22">
        <v>0</v>
      </c>
      <c r="L49" s="22">
        <v>0</v>
      </c>
      <c r="M49" s="22">
        <v>0</v>
      </c>
      <c r="N49" s="22">
        <v>0</v>
      </c>
      <c r="O49" s="22">
        <v>4918.78</v>
      </c>
      <c r="P49" s="22">
        <v>0</v>
      </c>
      <c r="Q49" s="22">
        <v>0</v>
      </c>
      <c r="R49" s="22">
        <v>0</v>
      </c>
      <c r="S49" s="22">
        <v>0</v>
      </c>
      <c r="T49" s="22">
        <v>0</v>
      </c>
      <c r="U49" s="22">
        <v>0</v>
      </c>
    </row>
    <row r="50" spans="1:21" x14ac:dyDescent="0.3">
      <c r="A50" s="25" t="s">
        <v>40</v>
      </c>
      <c r="B50" s="25" t="s">
        <v>70</v>
      </c>
      <c r="C50" s="19" t="s">
        <v>92</v>
      </c>
      <c r="D50" s="20"/>
      <c r="E50" s="22">
        <v>27498016.287744001</v>
      </c>
      <c r="F50" s="20"/>
      <c r="G50" s="22">
        <f>SUM(H50:U50)</f>
        <v>27461624.033602629</v>
      </c>
      <c r="H50" s="22">
        <v>12057623.030000001</v>
      </c>
      <c r="I50" s="22">
        <v>129351.38</v>
      </c>
      <c r="J50" s="22">
        <v>974066</v>
      </c>
      <c r="K50" s="22">
        <v>355973.03</v>
      </c>
      <c r="L50" s="22">
        <v>1117702.6200000001</v>
      </c>
      <c r="M50" s="22">
        <v>9336229.1999999993</v>
      </c>
      <c r="N50" s="22">
        <v>1426472.3936026266</v>
      </c>
      <c r="O50" s="22">
        <v>2064206.38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</row>
    <row r="51" spans="1:21" x14ac:dyDescent="0.3">
      <c r="A51" s="24" t="s">
        <v>93</v>
      </c>
      <c r="B51" s="24" t="s">
        <v>94</v>
      </c>
      <c r="C51" s="19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</row>
    <row r="52" spans="1:21" x14ac:dyDescent="0.3">
      <c r="A52" s="25" t="s">
        <v>28</v>
      </c>
      <c r="B52" s="25" t="s">
        <v>62</v>
      </c>
      <c r="C52" s="19" t="s">
        <v>95</v>
      </c>
      <c r="D52" s="20"/>
      <c r="E52" s="22">
        <v>3834088.2740540002</v>
      </c>
      <c r="F52" s="20"/>
      <c r="G52" s="22">
        <f>SUM(H52:U52)</f>
        <v>3800903.9967464986</v>
      </c>
      <c r="H52" s="22">
        <v>-952884.17</v>
      </c>
      <c r="I52" s="22">
        <v>13802.23</v>
      </c>
      <c r="J52" s="22">
        <v>876057</v>
      </c>
      <c r="K52" s="22">
        <v>0</v>
      </c>
      <c r="L52" s="22">
        <v>0</v>
      </c>
      <c r="M52" s="22">
        <v>2613632.98</v>
      </c>
      <c r="N52" s="22">
        <v>722412.66674649843</v>
      </c>
      <c r="O52" s="22">
        <v>527883.29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</row>
    <row r="53" spans="1:21" x14ac:dyDescent="0.3">
      <c r="A53" s="25" t="s">
        <v>31</v>
      </c>
      <c r="B53" s="25" t="s">
        <v>64</v>
      </c>
      <c r="C53" s="19" t="s">
        <v>96</v>
      </c>
      <c r="D53" s="20"/>
      <c r="E53" s="22">
        <v>0</v>
      </c>
      <c r="F53" s="20"/>
      <c r="G53" s="22">
        <f>SUM(H53:U53)</f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</row>
    <row r="54" spans="1:21" x14ac:dyDescent="0.3">
      <c r="A54" s="25" t="s">
        <v>34</v>
      </c>
      <c r="B54" s="25" t="s">
        <v>66</v>
      </c>
      <c r="C54" s="19" t="s">
        <v>97</v>
      </c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</row>
    <row r="55" spans="1:21" x14ac:dyDescent="0.3">
      <c r="A55" s="25" t="s">
        <v>37</v>
      </c>
      <c r="B55" s="25" t="s">
        <v>68</v>
      </c>
      <c r="C55" s="19" t="s">
        <v>98</v>
      </c>
      <c r="D55" s="20"/>
      <c r="E55" s="22">
        <v>50606</v>
      </c>
      <c r="F55" s="20"/>
      <c r="G55" s="22">
        <f>SUM(H55:U55)</f>
        <v>50606.122419016843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50606.122419016843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</row>
    <row r="56" spans="1:21" x14ac:dyDescent="0.3">
      <c r="A56" s="25" t="s">
        <v>40</v>
      </c>
      <c r="B56" s="25" t="s">
        <v>70</v>
      </c>
      <c r="C56" s="19" t="s">
        <v>99</v>
      </c>
      <c r="D56" s="20"/>
      <c r="E56" s="22">
        <v>3783482.2740540002</v>
      </c>
      <c r="F56" s="20"/>
      <c r="G56" s="22">
        <f>SUM(H56:U56)</f>
        <v>3750297.8743274817</v>
      </c>
      <c r="H56" s="22">
        <v>-952884.17</v>
      </c>
      <c r="I56" s="22">
        <v>13802.23</v>
      </c>
      <c r="J56" s="22">
        <v>876057</v>
      </c>
      <c r="K56" s="22">
        <v>0</v>
      </c>
      <c r="L56" s="22">
        <v>0</v>
      </c>
      <c r="M56" s="22">
        <v>2613632.98</v>
      </c>
      <c r="N56" s="22">
        <v>671806.54432748165</v>
      </c>
      <c r="O56" s="22">
        <v>527883.29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</row>
    <row r="57" spans="1:21" x14ac:dyDescent="0.3">
      <c r="A57" s="18" t="s">
        <v>100</v>
      </c>
      <c r="B57" s="18" t="s">
        <v>101</v>
      </c>
      <c r="C57" s="19" t="s">
        <v>102</v>
      </c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</row>
    <row r="58" spans="1:21" x14ac:dyDescent="0.3">
      <c r="A58" s="18" t="s">
        <v>103</v>
      </c>
      <c r="B58" s="18" t="s">
        <v>104</v>
      </c>
      <c r="C58" s="19" t="s">
        <v>105</v>
      </c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</row>
    <row r="59" spans="1:21" x14ac:dyDescent="0.3">
      <c r="C59" s="27"/>
      <c r="D59" s="27"/>
      <c r="E59" s="6"/>
      <c r="F59" s="6"/>
    </row>
    <row r="60" spans="1:21" x14ac:dyDescent="0.3">
      <c r="A60" s="28" t="s">
        <v>106</v>
      </c>
      <c r="B60" s="28"/>
      <c r="C60" s="27"/>
      <c r="D60" s="27"/>
      <c r="E60" s="5"/>
      <c r="F60" s="5"/>
      <c r="H60" s="6"/>
    </row>
    <row r="61" spans="1:21" x14ac:dyDescent="0.3">
      <c r="A61" s="29" t="s">
        <v>107</v>
      </c>
      <c r="B61" s="29"/>
      <c r="C61" s="27"/>
      <c r="D61" s="27"/>
      <c r="E61" s="6"/>
      <c r="F61" s="6"/>
      <c r="G61" s="6"/>
      <c r="H61" s="6"/>
    </row>
    <row r="62" spans="1:21" x14ac:dyDescent="0.3">
      <c r="A62" s="28" t="s">
        <v>154</v>
      </c>
      <c r="B62" s="28"/>
      <c r="E62" s="6"/>
      <c r="F62" s="6"/>
      <c r="G62" s="6"/>
      <c r="H62" s="4"/>
    </row>
    <row r="63" spans="1:21" x14ac:dyDescent="0.3">
      <c r="E63" s="6"/>
      <c r="F63" s="6"/>
      <c r="G63" s="6"/>
      <c r="H63" s="6"/>
    </row>
    <row r="64" spans="1:21" x14ac:dyDescent="0.3">
      <c r="A64" s="31" t="s">
        <v>109</v>
      </c>
      <c r="B64" s="31"/>
      <c r="E64" s="6"/>
      <c r="F64" s="6"/>
      <c r="G64" s="6"/>
      <c r="H64" s="6"/>
    </row>
    <row r="65" spans="1:21" x14ac:dyDescent="0.3">
      <c r="A65" s="31" t="s">
        <v>225</v>
      </c>
      <c r="E65" s="5"/>
      <c r="F65" s="5"/>
      <c r="H65" s="6"/>
    </row>
    <row r="66" spans="1:21" x14ac:dyDescent="0.3">
      <c r="E66" s="5"/>
      <c r="F66" s="5"/>
      <c r="H66" s="6"/>
    </row>
    <row r="67" spans="1:21" x14ac:dyDescent="0.3">
      <c r="E67" s="6"/>
      <c r="F67" s="6"/>
    </row>
    <row r="68" spans="1:21" x14ac:dyDescent="0.3">
      <c r="E68" s="6"/>
      <c r="F68" s="6"/>
    </row>
    <row r="69" spans="1:21" x14ac:dyDescent="0.3">
      <c r="E69" s="6"/>
      <c r="F69" s="6"/>
    </row>
    <row r="70" spans="1:21" x14ac:dyDescent="0.3">
      <c r="E70" s="6"/>
      <c r="F70" s="6"/>
    </row>
    <row r="71" spans="1:21" x14ac:dyDescent="0.3">
      <c r="E71" s="6"/>
      <c r="F71" s="6"/>
    </row>
    <row r="72" spans="1:21" x14ac:dyDescent="0.3">
      <c r="E72" s="6"/>
      <c r="F72" s="6"/>
    </row>
    <row r="73" spans="1:21" x14ac:dyDescent="0.3">
      <c r="E73" s="6"/>
      <c r="F73" s="6"/>
    </row>
    <row r="74" spans="1:21" s="5" customFormat="1" x14ac:dyDescent="0.3">
      <c r="A74" s="6"/>
      <c r="B74" s="6"/>
      <c r="C74" s="6"/>
      <c r="D74" s="6"/>
      <c r="E74" s="6"/>
      <c r="F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</row>
  </sheetData>
  <pageMargins left="0.7" right="0.7" top="0.75" bottom="0.75" header="0.3" footer="0.3"/>
  <pageSetup paperSize="9" scale="4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713C4-B2CA-4FA9-AAE3-27FDFF84E673}">
  <sheetPr>
    <tabColor rgb="FFFFC000"/>
  </sheetPr>
  <dimension ref="A1:U72"/>
  <sheetViews>
    <sheetView showGridLines="0" zoomScale="80" zoomScaleNormal="80" zoomScaleSheetLayoutView="40" workbookViewId="0">
      <selection activeCell="D6" sqref="D6:U6"/>
    </sheetView>
  </sheetViews>
  <sheetFormatPr defaultColWidth="11.44140625" defaultRowHeight="14.4" x14ac:dyDescent="0.3"/>
  <cols>
    <col min="1" max="2" width="48.5546875" style="6" customWidth="1"/>
    <col min="3" max="3" width="12" style="6" customWidth="1"/>
    <col min="4" max="4" width="18.77734375" style="6" customWidth="1"/>
    <col min="5" max="6" width="20.77734375" style="4" customWidth="1"/>
    <col min="7" max="8" width="20.77734375" style="5" customWidth="1"/>
    <col min="9" max="21" width="20.77734375" style="6" customWidth="1"/>
    <col min="22" max="16384" width="11.44140625" style="6"/>
  </cols>
  <sheetData>
    <row r="1" spans="1:21" x14ac:dyDescent="0.3">
      <c r="A1" s="1" t="s">
        <v>0</v>
      </c>
      <c r="B1" s="1" t="s">
        <v>1</v>
      </c>
      <c r="C1" s="37">
        <v>45291</v>
      </c>
      <c r="D1" s="37"/>
    </row>
    <row r="2" spans="1:21" x14ac:dyDescent="0.3">
      <c r="A2" s="7" t="s">
        <v>2</v>
      </c>
      <c r="B2" s="7" t="s">
        <v>3</v>
      </c>
      <c r="C2" s="8"/>
      <c r="D2" s="8"/>
    </row>
    <row r="3" spans="1:21" x14ac:dyDescent="0.3">
      <c r="A3" s="9"/>
      <c r="B3" s="9"/>
      <c r="C3" s="8"/>
      <c r="D3" s="8"/>
    </row>
    <row r="4" spans="1:21" x14ac:dyDescent="0.3">
      <c r="A4" s="7" t="s">
        <v>4</v>
      </c>
      <c r="B4" s="7" t="s">
        <v>5</v>
      </c>
      <c r="C4" s="8"/>
      <c r="D4" s="8"/>
    </row>
    <row r="5" spans="1:21" x14ac:dyDescent="0.3">
      <c r="A5" s="11" t="s">
        <v>155</v>
      </c>
      <c r="B5" s="11" t="s">
        <v>156</v>
      </c>
      <c r="C5" s="8"/>
      <c r="D5" s="8"/>
    </row>
    <row r="6" spans="1:21" ht="57.6" x14ac:dyDescent="0.3">
      <c r="D6" s="12" t="str">
        <f>'S.05.01.01 NL'!D6</f>
        <v>Spolu poisťovne a pobočky poisťovní z iných členských štátov</v>
      </c>
      <c r="E6" s="12" t="str">
        <f>'S.05.01.01 NL'!E6</f>
        <v xml:space="preserve">Spolu poisťovne </v>
      </c>
      <c r="F6" s="12" t="str">
        <f>'S.05.01.01 NL'!F6</f>
        <v>Spolu pobočky poisťovní z iných členských štátov</v>
      </c>
      <c r="G6" s="12" t="str">
        <f>'S.05.01.01 NL'!G6</f>
        <v>Spolu členovia SLASPO 1)</v>
      </c>
      <c r="H6" s="12" t="str">
        <f>'S.05.01.01 NL'!H6</f>
        <v>Allianz - Slovenská poisťovňa, a. s.</v>
      </c>
      <c r="I6" s="12" t="str">
        <f>'S.05.01.01 NL'!I6</f>
        <v>BNP Paribas Cardif Poisťovňa, a. s.</v>
      </c>
      <c r="J6" s="12" t="str">
        <f>'S.05.01.01 NL'!J6</f>
        <v>ČSOB Poisťovňa, a. s.</v>
      </c>
      <c r="K6" s="12" t="str">
        <f>'S.05.01.01 NL'!K6</f>
        <v>Komunálna poisťovňa a. s., Vienna Insurance Group</v>
      </c>
      <c r="L6" s="12" t="str">
        <f>'S.05.01.01 NL'!L6</f>
        <v>KOOPERATIVA poisťovňa, a. s., Vienna Insurance Group</v>
      </c>
      <c r="M6" s="12" t="str">
        <f>'S.05.01.01 NL'!M6</f>
        <v>NN Životná poisťovňa, a. s.</v>
      </c>
      <c r="N6" s="12" t="str">
        <f>'S.05.01.01 NL'!N6</f>
        <v>Union poisťovňa, a. s.</v>
      </c>
      <c r="O6" s="12" t="str">
        <f>'S.05.01.01 NL'!O6</f>
        <v>Wüstenrot poisťovňa, a. s.</v>
      </c>
      <c r="P6" s="12" t="str">
        <f>'S.05.01.01 NL'!P6</f>
        <v>Colonnade Insurance S.A., pobočka poisťovne z iného členského štátu</v>
      </c>
      <c r="Q6" s="12" t="str">
        <f>'S.05.01.01 NL'!Q6</f>
        <v xml:space="preserve">Generali Poisťovňa, pobočka poisťovne z iného členského štátu </v>
      </c>
      <c r="R6" s="12" t="str">
        <f>'S.05.01.01 NL'!R6</f>
        <v>MetLife Europe d. a. c., pobočka poisťovne z iného členského štátu</v>
      </c>
      <c r="S6" s="12" t="str">
        <f>'S.05.01.01 NL'!S6</f>
        <v xml:space="preserve">UNIQA pojišťovna, a.s., pobočka poisťovne z iného členského štátu </v>
      </c>
      <c r="T6" s="12" t="str">
        <f>'S.05.01.01 NL'!T6</f>
        <v>YOUPLUS Životná poisťovňa, pobočka poisťovne z iného členského štátu</v>
      </c>
      <c r="U6" s="12" t="str">
        <f>'S.05.01.01 NL'!U6</f>
        <v xml:space="preserve">Slovenská kancelária poisťovateľov </v>
      </c>
    </row>
    <row r="7" spans="1:21" x14ac:dyDescent="0.3">
      <c r="D7" s="19" t="s">
        <v>157</v>
      </c>
      <c r="E7" s="19" t="s">
        <v>157</v>
      </c>
      <c r="F7" s="19" t="s">
        <v>157</v>
      </c>
      <c r="G7" s="19" t="s">
        <v>157</v>
      </c>
      <c r="H7" s="19" t="s">
        <v>157</v>
      </c>
      <c r="I7" s="19" t="s">
        <v>157</v>
      </c>
      <c r="J7" s="19" t="s">
        <v>157</v>
      </c>
      <c r="K7" s="19" t="s">
        <v>157</v>
      </c>
      <c r="L7" s="19" t="s">
        <v>157</v>
      </c>
      <c r="M7" s="19" t="s">
        <v>157</v>
      </c>
      <c r="N7" s="19" t="s">
        <v>157</v>
      </c>
      <c r="O7" s="19" t="s">
        <v>157</v>
      </c>
      <c r="P7" s="19" t="s">
        <v>157</v>
      </c>
      <c r="Q7" s="19" t="s">
        <v>157</v>
      </c>
      <c r="R7" s="19" t="s">
        <v>157</v>
      </c>
      <c r="S7" s="19" t="s">
        <v>157</v>
      </c>
      <c r="T7" s="19" t="s">
        <v>157</v>
      </c>
      <c r="U7" s="19" t="s">
        <v>157</v>
      </c>
    </row>
    <row r="8" spans="1:21" x14ac:dyDescent="0.3">
      <c r="A8" s="18" t="s">
        <v>26</v>
      </c>
      <c r="B8" s="18" t="s">
        <v>27</v>
      </c>
      <c r="C8" s="19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</row>
    <row r="9" spans="1:21" x14ac:dyDescent="0.3">
      <c r="A9" s="21" t="s">
        <v>28</v>
      </c>
      <c r="B9" s="21" t="s">
        <v>29</v>
      </c>
      <c r="C9" s="19" t="s">
        <v>30</v>
      </c>
      <c r="D9" s="22">
        <f>SUM(E9,F9)</f>
        <v>0</v>
      </c>
      <c r="E9" s="22">
        <v>0</v>
      </c>
      <c r="F9" s="22">
        <v>0</v>
      </c>
      <c r="G9" s="22">
        <f>SUM(H9:U9)</f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</row>
    <row r="10" spans="1:21" x14ac:dyDescent="0.3">
      <c r="A10" s="21" t="s">
        <v>31</v>
      </c>
      <c r="B10" s="21" t="s">
        <v>32</v>
      </c>
      <c r="C10" s="19" t="s">
        <v>33</v>
      </c>
      <c r="D10" s="22">
        <f t="shared" ref="D10:D13" si="0">SUM(E10,F10)</f>
        <v>0</v>
      </c>
      <c r="E10" s="22">
        <v>0</v>
      </c>
      <c r="F10" s="22">
        <v>0</v>
      </c>
      <c r="G10" s="22">
        <f>SUM(H10:U10)</f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</row>
    <row r="11" spans="1:21" x14ac:dyDescent="0.3">
      <c r="A11" s="21" t="s">
        <v>34</v>
      </c>
      <c r="B11" s="21" t="s">
        <v>35</v>
      </c>
      <c r="C11" s="19" t="s">
        <v>36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</row>
    <row r="12" spans="1:21" x14ac:dyDescent="0.3">
      <c r="A12" s="21" t="s">
        <v>37</v>
      </c>
      <c r="B12" s="21" t="s">
        <v>38</v>
      </c>
      <c r="C12" s="19" t="s">
        <v>39</v>
      </c>
      <c r="D12" s="22">
        <f t="shared" si="0"/>
        <v>0</v>
      </c>
      <c r="E12" s="22">
        <v>0</v>
      </c>
      <c r="F12" s="22">
        <v>0</v>
      </c>
      <c r="G12" s="22">
        <f>SUM(H12:U12)</f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0</v>
      </c>
    </row>
    <row r="13" spans="1:21" x14ac:dyDescent="0.3">
      <c r="A13" s="21" t="s">
        <v>40</v>
      </c>
      <c r="B13" s="21" t="s">
        <v>41</v>
      </c>
      <c r="C13" s="19" t="s">
        <v>42</v>
      </c>
      <c r="D13" s="22">
        <f t="shared" si="0"/>
        <v>0</v>
      </c>
      <c r="E13" s="22">
        <v>0</v>
      </c>
      <c r="F13" s="22">
        <v>0</v>
      </c>
      <c r="G13" s="22">
        <f>SUM(H13:U13)</f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</row>
    <row r="14" spans="1:21" x14ac:dyDescent="0.3">
      <c r="A14" s="18" t="s">
        <v>43</v>
      </c>
      <c r="B14" s="18" t="s">
        <v>44</v>
      </c>
      <c r="C14" s="19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</row>
    <row r="15" spans="1:21" x14ac:dyDescent="0.3">
      <c r="A15" s="21" t="s">
        <v>28</v>
      </c>
      <c r="B15" s="21" t="s">
        <v>29</v>
      </c>
      <c r="C15" s="19" t="s">
        <v>45</v>
      </c>
      <c r="D15" s="22">
        <f t="shared" ref="D15:D19" si="1">SUM(E15,F15)</f>
        <v>0</v>
      </c>
      <c r="E15" s="22">
        <v>0</v>
      </c>
      <c r="F15" s="22">
        <v>0</v>
      </c>
      <c r="G15" s="22">
        <f>SUM(H15:U15)</f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</row>
    <row r="16" spans="1:21" x14ac:dyDescent="0.3">
      <c r="A16" s="21" t="s">
        <v>31</v>
      </c>
      <c r="B16" s="21" t="s">
        <v>32</v>
      </c>
      <c r="C16" s="19" t="s">
        <v>46</v>
      </c>
      <c r="D16" s="22">
        <f t="shared" si="1"/>
        <v>0</v>
      </c>
      <c r="E16" s="22">
        <v>0</v>
      </c>
      <c r="F16" s="22">
        <v>0</v>
      </c>
      <c r="G16" s="22">
        <f>SUM(H16:U16)</f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</row>
    <row r="17" spans="1:21" x14ac:dyDescent="0.3">
      <c r="A17" s="21" t="s">
        <v>34</v>
      </c>
      <c r="B17" s="21" t="s">
        <v>35</v>
      </c>
      <c r="C17" s="19" t="s">
        <v>47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</row>
    <row r="18" spans="1:21" x14ac:dyDescent="0.3">
      <c r="A18" s="21" t="s">
        <v>37</v>
      </c>
      <c r="B18" s="21" t="s">
        <v>38</v>
      </c>
      <c r="C18" s="19" t="s">
        <v>48</v>
      </c>
      <c r="D18" s="22">
        <f t="shared" si="1"/>
        <v>0</v>
      </c>
      <c r="E18" s="22">
        <v>0</v>
      </c>
      <c r="F18" s="22">
        <v>0</v>
      </c>
      <c r="G18" s="22">
        <f>SUM(H18:U18)</f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</row>
    <row r="19" spans="1:21" x14ac:dyDescent="0.3">
      <c r="A19" s="21" t="s">
        <v>40</v>
      </c>
      <c r="B19" s="21" t="s">
        <v>41</v>
      </c>
      <c r="C19" s="19" t="s">
        <v>49</v>
      </c>
      <c r="D19" s="22">
        <f t="shared" si="1"/>
        <v>0</v>
      </c>
      <c r="E19" s="22">
        <v>0</v>
      </c>
      <c r="F19" s="22">
        <v>0</v>
      </c>
      <c r="G19" s="22">
        <f>SUM(H19:U19)</f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</row>
    <row r="20" spans="1:21" x14ac:dyDescent="0.3">
      <c r="A20" s="18" t="s">
        <v>50</v>
      </c>
      <c r="B20" s="18" t="s">
        <v>51</v>
      </c>
      <c r="C20" s="19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</row>
    <row r="21" spans="1:21" x14ac:dyDescent="0.3">
      <c r="A21" s="21" t="s">
        <v>28</v>
      </c>
      <c r="B21" s="21" t="s">
        <v>29</v>
      </c>
      <c r="C21" s="19" t="s">
        <v>52</v>
      </c>
      <c r="D21" s="22">
        <f t="shared" ref="D21:D26" si="2">SUM(E21,F21)</f>
        <v>0</v>
      </c>
      <c r="E21" s="22">
        <v>0</v>
      </c>
      <c r="F21" s="22">
        <v>0</v>
      </c>
      <c r="G21" s="22">
        <f>SUM(H21:U21)</f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</row>
    <row r="22" spans="1:21" x14ac:dyDescent="0.3">
      <c r="A22" s="21" t="s">
        <v>31</v>
      </c>
      <c r="B22" s="21" t="s">
        <v>32</v>
      </c>
      <c r="C22" s="19" t="s">
        <v>53</v>
      </c>
      <c r="D22" s="22">
        <f t="shared" si="2"/>
        <v>0</v>
      </c>
      <c r="E22" s="22">
        <v>0</v>
      </c>
      <c r="F22" s="22">
        <v>0</v>
      </c>
      <c r="G22" s="22">
        <f>SUM(H22:U22)</f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</row>
    <row r="23" spans="1:21" x14ac:dyDescent="0.3">
      <c r="A23" s="21" t="s">
        <v>34</v>
      </c>
      <c r="B23" s="21" t="s">
        <v>35</v>
      </c>
      <c r="C23" s="19" t="s">
        <v>54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</row>
    <row r="24" spans="1:21" x14ac:dyDescent="0.3">
      <c r="A24" s="21" t="s">
        <v>37</v>
      </c>
      <c r="B24" s="21" t="s">
        <v>38</v>
      </c>
      <c r="C24" s="19" t="s">
        <v>55</v>
      </c>
      <c r="D24" s="22">
        <f t="shared" si="2"/>
        <v>0</v>
      </c>
      <c r="E24" s="22">
        <v>0</v>
      </c>
      <c r="F24" s="22">
        <v>0</v>
      </c>
      <c r="G24" s="22">
        <f>SUM(H24:U24)</f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</row>
    <row r="25" spans="1:21" x14ac:dyDescent="0.3">
      <c r="A25" s="21" t="s">
        <v>40</v>
      </c>
      <c r="B25" s="21" t="s">
        <v>41</v>
      </c>
      <c r="C25" s="19" t="s">
        <v>56</v>
      </c>
      <c r="D25" s="22">
        <f t="shared" si="2"/>
        <v>0</v>
      </c>
      <c r="E25" s="22">
        <v>0</v>
      </c>
      <c r="F25" s="22">
        <v>0</v>
      </c>
      <c r="G25" s="22">
        <f>SUM(H25:U25)</f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</row>
    <row r="26" spans="1:21" x14ac:dyDescent="0.3">
      <c r="A26" s="18" t="s">
        <v>57</v>
      </c>
      <c r="B26" s="23" t="s">
        <v>58</v>
      </c>
      <c r="C26" s="19" t="s">
        <v>59</v>
      </c>
      <c r="D26" s="22">
        <f t="shared" si="2"/>
        <v>0</v>
      </c>
      <c r="E26" s="22">
        <v>0</v>
      </c>
      <c r="F26" s="22">
        <v>0</v>
      </c>
      <c r="G26" s="22">
        <f>SUM(H26:U26)</f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</row>
    <row r="27" spans="1:21" x14ac:dyDescent="0.3">
      <c r="A27" s="24" t="s">
        <v>60</v>
      </c>
      <c r="B27" s="24" t="s">
        <v>61</v>
      </c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</row>
    <row r="28" spans="1:21" x14ac:dyDescent="0.3">
      <c r="A28" s="25" t="s">
        <v>28</v>
      </c>
      <c r="B28" s="25" t="s">
        <v>62</v>
      </c>
      <c r="C28" s="19" t="s">
        <v>63</v>
      </c>
      <c r="D28" s="20"/>
      <c r="E28" s="22">
        <v>0</v>
      </c>
      <c r="F28" s="20"/>
      <c r="G28" s="22">
        <f>SUM(H28:U28)</f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</row>
    <row r="29" spans="1:21" x14ac:dyDescent="0.3">
      <c r="A29" s="25" t="s">
        <v>31</v>
      </c>
      <c r="B29" s="25" t="s">
        <v>64</v>
      </c>
      <c r="C29" s="19" t="s">
        <v>65</v>
      </c>
      <c r="D29" s="20"/>
      <c r="E29" s="22">
        <v>0</v>
      </c>
      <c r="F29" s="20"/>
      <c r="G29" s="22">
        <f>SUM(H29:U29)</f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</row>
    <row r="30" spans="1:21" x14ac:dyDescent="0.3">
      <c r="A30" s="25" t="s">
        <v>34</v>
      </c>
      <c r="B30" s="25" t="s">
        <v>66</v>
      </c>
      <c r="C30" s="19" t="s">
        <v>67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</row>
    <row r="31" spans="1:21" x14ac:dyDescent="0.3">
      <c r="A31" s="25" t="s">
        <v>37</v>
      </c>
      <c r="B31" s="25" t="s">
        <v>68</v>
      </c>
      <c r="C31" s="19" t="s">
        <v>69</v>
      </c>
      <c r="D31" s="20"/>
      <c r="E31" s="22">
        <v>0</v>
      </c>
      <c r="F31" s="20"/>
      <c r="G31" s="22">
        <f>SUM(H31:U31)</f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</row>
    <row r="32" spans="1:21" x14ac:dyDescent="0.3">
      <c r="A32" s="25" t="s">
        <v>40</v>
      </c>
      <c r="B32" s="25" t="s">
        <v>70</v>
      </c>
      <c r="C32" s="19" t="s">
        <v>71</v>
      </c>
      <c r="D32" s="20"/>
      <c r="E32" s="22">
        <v>0</v>
      </c>
      <c r="F32" s="20"/>
      <c r="G32" s="22">
        <f>SUM(H32:U32)</f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</row>
    <row r="33" spans="1:21" x14ac:dyDescent="0.3">
      <c r="A33" s="24" t="s">
        <v>72</v>
      </c>
      <c r="B33" s="24" t="s">
        <v>73</v>
      </c>
      <c r="C33" s="19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</row>
    <row r="34" spans="1:21" x14ac:dyDescent="0.3">
      <c r="A34" s="25" t="s">
        <v>28</v>
      </c>
      <c r="B34" s="25" t="s">
        <v>62</v>
      </c>
      <c r="C34" s="19" t="s">
        <v>74</v>
      </c>
      <c r="D34" s="20"/>
      <c r="E34" s="22">
        <v>0</v>
      </c>
      <c r="F34" s="20"/>
      <c r="G34" s="22">
        <f>SUM(H34:U34)</f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</row>
    <row r="35" spans="1:21" x14ac:dyDescent="0.3">
      <c r="A35" s="25" t="s">
        <v>31</v>
      </c>
      <c r="B35" s="25" t="s">
        <v>64</v>
      </c>
      <c r="C35" s="19" t="s">
        <v>75</v>
      </c>
      <c r="D35" s="20"/>
      <c r="E35" s="22">
        <v>0</v>
      </c>
      <c r="F35" s="20"/>
      <c r="G35" s="22">
        <f>SUM(H35:U35)</f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</row>
    <row r="36" spans="1:21" x14ac:dyDescent="0.3">
      <c r="A36" s="25" t="s">
        <v>34</v>
      </c>
      <c r="B36" s="25" t="s">
        <v>66</v>
      </c>
      <c r="C36" s="19" t="s">
        <v>76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</row>
    <row r="37" spans="1:21" x14ac:dyDescent="0.3">
      <c r="A37" s="25" t="s">
        <v>37</v>
      </c>
      <c r="B37" s="25" t="s">
        <v>68</v>
      </c>
      <c r="C37" s="19" t="s">
        <v>77</v>
      </c>
      <c r="D37" s="20"/>
      <c r="E37" s="22">
        <v>0</v>
      </c>
      <c r="F37" s="20"/>
      <c r="G37" s="22">
        <f>SUM(H37:U37)</f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0</v>
      </c>
      <c r="T37" s="22">
        <v>0</v>
      </c>
      <c r="U37" s="22">
        <v>0</v>
      </c>
    </row>
    <row r="38" spans="1:21" x14ac:dyDescent="0.3">
      <c r="A38" s="25" t="s">
        <v>40</v>
      </c>
      <c r="B38" s="25" t="s">
        <v>70</v>
      </c>
      <c r="C38" s="19" t="s">
        <v>78</v>
      </c>
      <c r="D38" s="20"/>
      <c r="E38" s="22">
        <v>0</v>
      </c>
      <c r="F38" s="20"/>
      <c r="G38" s="22">
        <f>SUM(H38:U38)</f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</row>
    <row r="39" spans="1:21" x14ac:dyDescent="0.3">
      <c r="A39" s="24" t="s">
        <v>79</v>
      </c>
      <c r="B39" s="24" t="s">
        <v>80</v>
      </c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</row>
    <row r="40" spans="1:21" x14ac:dyDescent="0.3">
      <c r="A40" s="25" t="s">
        <v>28</v>
      </c>
      <c r="B40" s="25" t="s">
        <v>62</v>
      </c>
      <c r="C40" s="19" t="s">
        <v>81</v>
      </c>
      <c r="D40" s="20"/>
      <c r="E40" s="22">
        <v>0</v>
      </c>
      <c r="F40" s="20"/>
      <c r="G40" s="22">
        <f>SUM(H40:U40)</f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</row>
    <row r="41" spans="1:21" x14ac:dyDescent="0.3">
      <c r="A41" s="25" t="s">
        <v>31</v>
      </c>
      <c r="B41" s="25" t="s">
        <v>64</v>
      </c>
      <c r="C41" s="19" t="s">
        <v>82</v>
      </c>
      <c r="D41" s="20"/>
      <c r="E41" s="22">
        <v>0</v>
      </c>
      <c r="F41" s="20"/>
      <c r="G41" s="22">
        <f>SUM(H41:U41)</f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</row>
    <row r="42" spans="1:21" x14ac:dyDescent="0.3">
      <c r="A42" s="25" t="s">
        <v>34</v>
      </c>
      <c r="B42" s="25" t="s">
        <v>66</v>
      </c>
      <c r="C42" s="19" t="s">
        <v>83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</row>
    <row r="43" spans="1:21" x14ac:dyDescent="0.3">
      <c r="A43" s="25" t="s">
        <v>37</v>
      </c>
      <c r="B43" s="25" t="s">
        <v>68</v>
      </c>
      <c r="C43" s="19" t="s">
        <v>84</v>
      </c>
      <c r="D43" s="20"/>
      <c r="E43" s="22">
        <v>0</v>
      </c>
      <c r="F43" s="20"/>
      <c r="G43" s="22">
        <f>SUM(H43:U43)</f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</row>
    <row r="44" spans="1:21" x14ac:dyDescent="0.3">
      <c r="A44" s="25" t="s">
        <v>40</v>
      </c>
      <c r="B44" s="25" t="s">
        <v>70</v>
      </c>
      <c r="C44" s="19" t="s">
        <v>85</v>
      </c>
      <c r="D44" s="20"/>
      <c r="E44" s="22">
        <v>0</v>
      </c>
      <c r="F44" s="20"/>
      <c r="G44" s="22">
        <f>SUM(H44:U44)</f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</row>
    <row r="45" spans="1:21" x14ac:dyDescent="0.3">
      <c r="A45" s="24" t="s">
        <v>86</v>
      </c>
      <c r="B45" s="24" t="s">
        <v>87</v>
      </c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</row>
    <row r="46" spans="1:21" x14ac:dyDescent="0.3">
      <c r="A46" s="25" t="s">
        <v>28</v>
      </c>
      <c r="B46" s="25" t="s">
        <v>62</v>
      </c>
      <c r="C46" s="19" t="s">
        <v>88</v>
      </c>
      <c r="D46" s="20"/>
      <c r="E46" s="22">
        <v>0</v>
      </c>
      <c r="F46" s="20"/>
      <c r="G46" s="22">
        <f>SUM(H46:U46)</f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</row>
    <row r="47" spans="1:21" x14ac:dyDescent="0.3">
      <c r="A47" s="25" t="s">
        <v>31</v>
      </c>
      <c r="B47" s="25" t="s">
        <v>64</v>
      </c>
      <c r="C47" s="19" t="s">
        <v>89</v>
      </c>
      <c r="D47" s="20"/>
      <c r="E47" s="22">
        <v>0</v>
      </c>
      <c r="F47" s="20"/>
      <c r="G47" s="22">
        <f>SUM(H47:U47)</f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</row>
    <row r="48" spans="1:21" x14ac:dyDescent="0.3">
      <c r="A48" s="25" t="s">
        <v>34</v>
      </c>
      <c r="B48" s="25" t="s">
        <v>66</v>
      </c>
      <c r="C48" s="19" t="s">
        <v>90</v>
      </c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</row>
    <row r="49" spans="1:21" x14ac:dyDescent="0.3">
      <c r="A49" s="25" t="s">
        <v>37</v>
      </c>
      <c r="B49" s="25" t="s">
        <v>68</v>
      </c>
      <c r="C49" s="19" t="s">
        <v>91</v>
      </c>
      <c r="D49" s="20"/>
      <c r="E49" s="22">
        <v>0</v>
      </c>
      <c r="F49" s="20"/>
      <c r="G49" s="22">
        <f>SUM(H49:U49)</f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0</v>
      </c>
      <c r="S49" s="22">
        <v>0</v>
      </c>
      <c r="T49" s="22">
        <v>0</v>
      </c>
      <c r="U49" s="22">
        <v>0</v>
      </c>
    </row>
    <row r="50" spans="1:21" x14ac:dyDescent="0.3">
      <c r="A50" s="25" t="s">
        <v>40</v>
      </c>
      <c r="B50" s="25" t="s">
        <v>70</v>
      </c>
      <c r="C50" s="19" t="s">
        <v>92</v>
      </c>
      <c r="D50" s="20"/>
      <c r="E50" s="22">
        <v>0</v>
      </c>
      <c r="F50" s="20"/>
      <c r="G50" s="22">
        <f>SUM(H50:U50)</f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</row>
    <row r="51" spans="1:21" x14ac:dyDescent="0.3">
      <c r="A51" s="24" t="s">
        <v>93</v>
      </c>
      <c r="B51" s="24" t="s">
        <v>94</v>
      </c>
      <c r="C51" s="19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</row>
    <row r="52" spans="1:21" x14ac:dyDescent="0.3">
      <c r="A52" s="25" t="s">
        <v>28</v>
      </c>
      <c r="B52" s="25" t="s">
        <v>62</v>
      </c>
      <c r="C52" s="19" t="s">
        <v>95</v>
      </c>
      <c r="D52" s="20"/>
      <c r="E52" s="22">
        <v>0</v>
      </c>
      <c r="F52" s="20"/>
      <c r="G52" s="22">
        <f>SUM(H52:U52)</f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</row>
    <row r="53" spans="1:21" x14ac:dyDescent="0.3">
      <c r="A53" s="25" t="s">
        <v>31</v>
      </c>
      <c r="B53" s="25" t="s">
        <v>64</v>
      </c>
      <c r="C53" s="19" t="s">
        <v>96</v>
      </c>
      <c r="D53" s="20"/>
      <c r="E53" s="22">
        <v>0</v>
      </c>
      <c r="F53" s="20"/>
      <c r="G53" s="22">
        <f>SUM(H53:U53)</f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</row>
    <row r="54" spans="1:21" x14ac:dyDescent="0.3">
      <c r="A54" s="25" t="s">
        <v>34</v>
      </c>
      <c r="B54" s="25" t="s">
        <v>66</v>
      </c>
      <c r="C54" s="19" t="s">
        <v>97</v>
      </c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</row>
    <row r="55" spans="1:21" x14ac:dyDescent="0.3">
      <c r="A55" s="25" t="s">
        <v>37</v>
      </c>
      <c r="B55" s="25" t="s">
        <v>68</v>
      </c>
      <c r="C55" s="19" t="s">
        <v>98</v>
      </c>
      <c r="D55" s="20"/>
      <c r="E55" s="22">
        <v>0</v>
      </c>
      <c r="F55" s="20"/>
      <c r="G55" s="22">
        <f>SUM(H55:U55)</f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</row>
    <row r="56" spans="1:21" x14ac:dyDescent="0.3">
      <c r="A56" s="25" t="s">
        <v>40</v>
      </c>
      <c r="B56" s="25" t="s">
        <v>70</v>
      </c>
      <c r="C56" s="19" t="s">
        <v>99</v>
      </c>
      <c r="D56" s="20"/>
      <c r="E56" s="22">
        <v>0</v>
      </c>
      <c r="F56" s="20"/>
      <c r="G56" s="22">
        <f>SUM(H56:U56)</f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</row>
    <row r="57" spans="1:21" x14ac:dyDescent="0.3">
      <c r="A57" s="18" t="s">
        <v>100</v>
      </c>
      <c r="B57" s="18" t="s">
        <v>101</v>
      </c>
      <c r="C57" s="19" t="s">
        <v>102</v>
      </c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</row>
    <row r="58" spans="1:21" x14ac:dyDescent="0.3">
      <c r="A58" s="18" t="s">
        <v>103</v>
      </c>
      <c r="B58" s="18" t="s">
        <v>104</v>
      </c>
      <c r="C58" s="19" t="s">
        <v>105</v>
      </c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</row>
    <row r="59" spans="1:21" x14ac:dyDescent="0.3">
      <c r="C59" s="27"/>
      <c r="D59" s="27"/>
      <c r="E59" s="6"/>
      <c r="F59" s="6"/>
    </row>
    <row r="60" spans="1:21" x14ac:dyDescent="0.3">
      <c r="A60" s="28" t="s">
        <v>106</v>
      </c>
      <c r="B60" s="28"/>
      <c r="C60" s="27"/>
      <c r="D60" s="27"/>
      <c r="E60" s="5"/>
      <c r="F60" s="5"/>
      <c r="H60" s="6"/>
    </row>
    <row r="61" spans="1:21" x14ac:dyDescent="0.3">
      <c r="A61" s="29" t="s">
        <v>107</v>
      </c>
      <c r="B61" s="29"/>
      <c r="C61" s="27"/>
      <c r="D61" s="27"/>
      <c r="E61" s="6"/>
      <c r="F61" s="6"/>
      <c r="G61" s="6"/>
      <c r="H61" s="6"/>
    </row>
    <row r="62" spans="1:21" x14ac:dyDescent="0.3">
      <c r="A62" s="28" t="s">
        <v>158</v>
      </c>
      <c r="B62" s="28"/>
      <c r="E62" s="6"/>
      <c r="F62" s="6"/>
      <c r="G62" s="6"/>
      <c r="H62" s="4"/>
    </row>
    <row r="63" spans="1:21" x14ac:dyDescent="0.3">
      <c r="E63" s="6"/>
      <c r="F63" s="6"/>
      <c r="G63" s="6"/>
      <c r="H63" s="6"/>
    </row>
    <row r="64" spans="1:21" x14ac:dyDescent="0.3">
      <c r="A64" s="31" t="s">
        <v>109</v>
      </c>
      <c r="B64" s="31"/>
      <c r="E64" s="6"/>
      <c r="F64" s="6"/>
      <c r="G64" s="6"/>
      <c r="H64" s="6"/>
    </row>
    <row r="65" spans="1:21" x14ac:dyDescent="0.3">
      <c r="A65" s="31" t="s">
        <v>225</v>
      </c>
      <c r="E65" s="5"/>
      <c r="F65" s="5"/>
      <c r="H65" s="6"/>
    </row>
    <row r="66" spans="1:21" x14ac:dyDescent="0.3">
      <c r="E66" s="6"/>
      <c r="F66" s="6"/>
    </row>
    <row r="67" spans="1:21" x14ac:dyDescent="0.3">
      <c r="E67" s="6"/>
      <c r="F67" s="6"/>
    </row>
    <row r="68" spans="1:21" x14ac:dyDescent="0.3">
      <c r="E68" s="6"/>
      <c r="F68" s="6"/>
    </row>
    <row r="69" spans="1:21" x14ac:dyDescent="0.3">
      <c r="E69" s="6"/>
      <c r="F69" s="6"/>
    </row>
    <row r="70" spans="1:21" x14ac:dyDescent="0.3">
      <c r="E70" s="6"/>
      <c r="F70" s="6"/>
    </row>
    <row r="71" spans="1:21" x14ac:dyDescent="0.3">
      <c r="E71" s="6"/>
      <c r="F71" s="6"/>
    </row>
    <row r="72" spans="1:21" s="5" customFormat="1" x14ac:dyDescent="0.3">
      <c r="A72" s="6"/>
      <c r="B72" s="6"/>
      <c r="C72" s="6"/>
      <c r="D72" s="6"/>
      <c r="E72" s="6"/>
      <c r="F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</row>
  </sheetData>
  <pageMargins left="0.7" right="0.7" top="0.75" bottom="0.75" header="0.3" footer="0.3"/>
  <pageSetup paperSize="9"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FD3BD-2CC4-4B9F-91D9-680E8E5EDAFB}">
  <sheetPr>
    <tabColor rgb="FFFFC000"/>
  </sheetPr>
  <dimension ref="A1:U74"/>
  <sheetViews>
    <sheetView showGridLines="0" zoomScale="99" zoomScaleNormal="99" zoomScaleSheetLayoutView="40" workbookViewId="0">
      <selection activeCell="D6" sqref="D6:U6"/>
    </sheetView>
  </sheetViews>
  <sheetFormatPr defaultColWidth="11.44140625" defaultRowHeight="14.4" x14ac:dyDescent="0.3"/>
  <cols>
    <col min="1" max="2" width="48.5546875" style="6" customWidth="1"/>
    <col min="3" max="3" width="11.77734375" style="6" customWidth="1"/>
    <col min="4" max="4" width="19.21875" style="6" customWidth="1"/>
    <col min="5" max="6" width="20.77734375" style="4" customWidth="1"/>
    <col min="7" max="8" width="20.77734375" style="5" customWidth="1"/>
    <col min="9" max="21" width="20.77734375" style="6" customWidth="1"/>
    <col min="22" max="16384" width="11.44140625" style="6"/>
  </cols>
  <sheetData>
    <row r="1" spans="1:21" x14ac:dyDescent="0.3">
      <c r="A1" s="1" t="s">
        <v>0</v>
      </c>
      <c r="B1" s="1" t="s">
        <v>1</v>
      </c>
      <c r="C1" s="37">
        <v>45291</v>
      </c>
      <c r="D1" s="37"/>
    </row>
    <row r="2" spans="1:21" x14ac:dyDescent="0.3">
      <c r="A2" s="7" t="s">
        <v>2</v>
      </c>
      <c r="B2" s="7" t="s">
        <v>3</v>
      </c>
      <c r="C2" s="8"/>
      <c r="D2" s="8"/>
    </row>
    <row r="3" spans="1:21" x14ac:dyDescent="0.3">
      <c r="A3" s="9"/>
      <c r="B3" s="9"/>
      <c r="C3" s="8"/>
      <c r="D3" s="8"/>
    </row>
    <row r="4" spans="1:21" x14ac:dyDescent="0.3">
      <c r="A4" s="7" t="s">
        <v>4</v>
      </c>
      <c r="B4" s="7" t="s">
        <v>5</v>
      </c>
      <c r="C4" s="8"/>
      <c r="D4" s="8"/>
    </row>
    <row r="5" spans="1:21" x14ac:dyDescent="0.3">
      <c r="A5" s="11" t="s">
        <v>159</v>
      </c>
      <c r="B5" s="11" t="s">
        <v>160</v>
      </c>
      <c r="C5" s="8"/>
      <c r="D5" s="8"/>
    </row>
    <row r="6" spans="1:21" ht="57.6" x14ac:dyDescent="0.3">
      <c r="D6" s="12" t="str">
        <f>'S.05.01.01 NL'!D6</f>
        <v>Spolu poisťovne a pobočky poisťovní z iných členských štátov</v>
      </c>
      <c r="E6" s="12" t="str">
        <f>'S.05.01.01 NL'!E6</f>
        <v xml:space="preserve">Spolu poisťovne </v>
      </c>
      <c r="F6" s="12" t="str">
        <f>'S.05.01.01 NL'!F6</f>
        <v>Spolu pobočky poisťovní z iných členských štátov</v>
      </c>
      <c r="G6" s="12" t="str">
        <f>'S.05.01.01 NL'!G6</f>
        <v>Spolu členovia SLASPO 1)</v>
      </c>
      <c r="H6" s="12" t="str">
        <f>'S.05.01.01 NL'!H6</f>
        <v>Allianz - Slovenská poisťovňa, a. s.</v>
      </c>
      <c r="I6" s="12" t="str">
        <f>'S.05.01.01 NL'!I6</f>
        <v>BNP Paribas Cardif Poisťovňa, a. s.</v>
      </c>
      <c r="J6" s="12" t="str">
        <f>'S.05.01.01 NL'!J6</f>
        <v>ČSOB Poisťovňa, a. s.</v>
      </c>
      <c r="K6" s="12" t="str">
        <f>'S.05.01.01 NL'!K6</f>
        <v>Komunálna poisťovňa a. s., Vienna Insurance Group</v>
      </c>
      <c r="L6" s="12" t="str">
        <f>'S.05.01.01 NL'!L6</f>
        <v>KOOPERATIVA poisťovňa, a. s., Vienna Insurance Group</v>
      </c>
      <c r="M6" s="12" t="str">
        <f>'S.05.01.01 NL'!M6</f>
        <v>NN Životná poisťovňa, a. s.</v>
      </c>
      <c r="N6" s="12" t="str">
        <f>'S.05.01.01 NL'!N6</f>
        <v>Union poisťovňa, a. s.</v>
      </c>
      <c r="O6" s="12" t="str">
        <f>'S.05.01.01 NL'!O6</f>
        <v>Wüstenrot poisťovňa, a. s.</v>
      </c>
      <c r="P6" s="12" t="str">
        <f>'S.05.01.01 NL'!P6</f>
        <v>Colonnade Insurance S.A., pobočka poisťovne z iného členského štátu</v>
      </c>
      <c r="Q6" s="12" t="str">
        <f>'S.05.01.01 NL'!Q6</f>
        <v xml:space="preserve">Generali Poisťovňa, pobočka poisťovne z iného členského štátu </v>
      </c>
      <c r="R6" s="12" t="str">
        <f>'S.05.01.01 NL'!R6</f>
        <v>MetLife Europe d. a. c., pobočka poisťovne z iného členského štátu</v>
      </c>
      <c r="S6" s="12" t="str">
        <f>'S.05.01.01 NL'!S6</f>
        <v xml:space="preserve">UNIQA pojišťovna, a.s., pobočka poisťovne z iného členského štátu </v>
      </c>
      <c r="T6" s="12" t="str">
        <f>'S.05.01.01 NL'!T6</f>
        <v>YOUPLUS Životná poisťovňa, pobočka poisťovne z iného členského štátu</v>
      </c>
      <c r="U6" s="12" t="str">
        <f>'S.05.01.01 NL'!U6</f>
        <v xml:space="preserve">Slovenská kancelária poisťovateľov </v>
      </c>
    </row>
    <row r="7" spans="1:21" x14ac:dyDescent="0.3">
      <c r="D7" s="19" t="s">
        <v>161</v>
      </c>
      <c r="E7" s="19" t="s">
        <v>161</v>
      </c>
      <c r="F7" s="19" t="s">
        <v>161</v>
      </c>
      <c r="G7" s="19" t="s">
        <v>161</v>
      </c>
      <c r="H7" s="19" t="s">
        <v>161</v>
      </c>
      <c r="I7" s="19" t="s">
        <v>161</v>
      </c>
      <c r="J7" s="19" t="s">
        <v>161</v>
      </c>
      <c r="K7" s="19" t="s">
        <v>161</v>
      </c>
      <c r="L7" s="19" t="s">
        <v>161</v>
      </c>
      <c r="M7" s="19" t="s">
        <v>161</v>
      </c>
      <c r="N7" s="19" t="s">
        <v>161</v>
      </c>
      <c r="O7" s="19" t="s">
        <v>161</v>
      </c>
      <c r="P7" s="19" t="s">
        <v>161</v>
      </c>
      <c r="Q7" s="19" t="s">
        <v>161</v>
      </c>
      <c r="R7" s="19" t="s">
        <v>161</v>
      </c>
      <c r="S7" s="19" t="s">
        <v>161</v>
      </c>
      <c r="T7" s="19" t="s">
        <v>161</v>
      </c>
      <c r="U7" s="19" t="s">
        <v>161</v>
      </c>
    </row>
    <row r="8" spans="1:21" x14ac:dyDescent="0.3">
      <c r="A8" s="18" t="s">
        <v>26</v>
      </c>
      <c r="B8" s="18" t="s">
        <v>27</v>
      </c>
      <c r="C8" s="19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</row>
    <row r="9" spans="1:21" x14ac:dyDescent="0.3">
      <c r="A9" s="21" t="s">
        <v>28</v>
      </c>
      <c r="B9" s="21" t="s">
        <v>29</v>
      </c>
      <c r="C9" s="19" t="s">
        <v>30</v>
      </c>
      <c r="D9" s="22">
        <f>SUM(E9,F9)</f>
        <v>411734553.77999997</v>
      </c>
      <c r="E9" s="22">
        <v>311577638.64999998</v>
      </c>
      <c r="F9" s="22">
        <v>100156915.13</v>
      </c>
      <c r="G9" s="22">
        <f>SUM(H9:U9)</f>
        <v>411743654.07770365</v>
      </c>
      <c r="H9" s="22">
        <v>84254546.069999993</v>
      </c>
      <c r="I9" s="22">
        <v>0</v>
      </c>
      <c r="J9" s="22">
        <v>27099003</v>
      </c>
      <c r="K9" s="22">
        <v>31907462.969999999</v>
      </c>
      <c r="L9" s="22">
        <v>127380595.84</v>
      </c>
      <c r="M9" s="22">
        <v>0</v>
      </c>
      <c r="N9" s="22">
        <v>25161097.297703695</v>
      </c>
      <c r="O9" s="22">
        <v>15774933.77</v>
      </c>
      <c r="P9" s="22">
        <v>0</v>
      </c>
      <c r="Q9" s="22">
        <v>57370133.329999998</v>
      </c>
      <c r="R9" s="22">
        <v>0</v>
      </c>
      <c r="S9" s="22">
        <v>42786781.800000012</v>
      </c>
      <c r="T9" s="22">
        <v>0</v>
      </c>
      <c r="U9" s="22">
        <v>9100</v>
      </c>
    </row>
    <row r="10" spans="1:21" x14ac:dyDescent="0.3">
      <c r="A10" s="21" t="s">
        <v>31</v>
      </c>
      <c r="B10" s="21" t="s">
        <v>32</v>
      </c>
      <c r="C10" s="19" t="s">
        <v>33</v>
      </c>
      <c r="D10" s="22">
        <f t="shared" ref="D10:D13" si="0">SUM(E10,F10)</f>
        <v>30570.84</v>
      </c>
      <c r="E10" s="22">
        <v>30570.84</v>
      </c>
      <c r="F10" s="22">
        <v>0</v>
      </c>
      <c r="G10" s="22">
        <f>SUM(H10:U10)</f>
        <v>30570.84</v>
      </c>
      <c r="H10" s="22">
        <v>0</v>
      </c>
      <c r="I10" s="22">
        <v>0</v>
      </c>
      <c r="J10" s="22">
        <v>0</v>
      </c>
      <c r="K10" s="22">
        <v>0</v>
      </c>
      <c r="L10" s="22">
        <v>30570.84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</row>
    <row r="11" spans="1:21" x14ac:dyDescent="0.3">
      <c r="A11" s="21" t="s">
        <v>34</v>
      </c>
      <c r="B11" s="21" t="s">
        <v>35</v>
      </c>
      <c r="C11" s="19" t="s">
        <v>36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</row>
    <row r="12" spans="1:21" x14ac:dyDescent="0.3">
      <c r="A12" s="21" t="s">
        <v>37</v>
      </c>
      <c r="B12" s="21" t="s">
        <v>38</v>
      </c>
      <c r="C12" s="19" t="s">
        <v>39</v>
      </c>
      <c r="D12" s="22">
        <f t="shared" si="0"/>
        <v>123906690.88</v>
      </c>
      <c r="E12" s="22">
        <v>83230408.689999998</v>
      </c>
      <c r="F12" s="22">
        <v>40676282.189999998</v>
      </c>
      <c r="G12" s="22">
        <f>SUM(H12:U12)</f>
        <v>123906690.61</v>
      </c>
      <c r="H12" s="22">
        <v>3421201.39</v>
      </c>
      <c r="I12" s="22">
        <v>0</v>
      </c>
      <c r="J12" s="22">
        <v>610872</v>
      </c>
      <c r="K12" s="22">
        <v>16043492.42</v>
      </c>
      <c r="L12" s="22">
        <v>62109294.619999997</v>
      </c>
      <c r="M12" s="22">
        <v>0</v>
      </c>
      <c r="N12" s="22">
        <v>669357.73</v>
      </c>
      <c r="O12" s="22">
        <v>376190.26</v>
      </c>
      <c r="P12" s="22">
        <v>0</v>
      </c>
      <c r="Q12" s="22">
        <v>22080076.23</v>
      </c>
      <c r="R12" s="22">
        <v>0</v>
      </c>
      <c r="S12" s="22">
        <v>18596205.959999993</v>
      </c>
      <c r="T12" s="22">
        <v>0</v>
      </c>
      <c r="U12" s="22">
        <v>0</v>
      </c>
    </row>
    <row r="13" spans="1:21" x14ac:dyDescent="0.3">
      <c r="A13" s="21" t="s">
        <v>40</v>
      </c>
      <c r="B13" s="21" t="s">
        <v>41</v>
      </c>
      <c r="C13" s="19" t="s">
        <v>42</v>
      </c>
      <c r="D13" s="22">
        <f t="shared" si="0"/>
        <v>287858435.74000001</v>
      </c>
      <c r="E13" s="22">
        <v>228377802.80000001</v>
      </c>
      <c r="F13" s="22">
        <v>59480632.939999998</v>
      </c>
      <c r="G13" s="22">
        <f>SUM(H13:U13)</f>
        <v>287858435.30770367</v>
      </c>
      <c r="H13" s="22">
        <v>80833344.679999992</v>
      </c>
      <c r="I13" s="22">
        <v>0</v>
      </c>
      <c r="J13" s="22">
        <v>26488132</v>
      </c>
      <c r="K13" s="22">
        <v>15863970.550000001</v>
      </c>
      <c r="L13" s="22">
        <v>65301872.060000002</v>
      </c>
      <c r="M13" s="22">
        <v>0</v>
      </c>
      <c r="N13" s="22">
        <v>24491739.567703694</v>
      </c>
      <c r="O13" s="22">
        <v>15398743.51</v>
      </c>
      <c r="P13" s="22">
        <v>0</v>
      </c>
      <c r="Q13" s="22">
        <v>35290057.100000001</v>
      </c>
      <c r="R13" s="22">
        <v>0</v>
      </c>
      <c r="S13" s="22">
        <v>24190575.840000018</v>
      </c>
      <c r="T13" s="22">
        <v>0</v>
      </c>
      <c r="U13" s="22">
        <v>0</v>
      </c>
    </row>
    <row r="14" spans="1:21" x14ac:dyDescent="0.3">
      <c r="A14" s="18" t="s">
        <v>43</v>
      </c>
      <c r="B14" s="18" t="s">
        <v>44</v>
      </c>
      <c r="C14" s="19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</row>
    <row r="15" spans="1:21" x14ac:dyDescent="0.3">
      <c r="A15" s="21" t="s">
        <v>28</v>
      </c>
      <c r="B15" s="21" t="s">
        <v>29</v>
      </c>
      <c r="C15" s="19" t="s">
        <v>45</v>
      </c>
      <c r="D15" s="22">
        <f t="shared" ref="D15:D19" si="1">SUM(E15,F15)</f>
        <v>395992859.40999997</v>
      </c>
      <c r="E15" s="22">
        <v>300034320.70999998</v>
      </c>
      <c r="F15" s="22">
        <v>95958538.700000003</v>
      </c>
      <c r="G15" s="22">
        <f>SUM(H15:U15)</f>
        <v>395998982.90210366</v>
      </c>
      <c r="H15" s="22">
        <v>81396214.61999996</v>
      </c>
      <c r="I15" s="22">
        <v>0</v>
      </c>
      <c r="J15" s="22">
        <v>26072079</v>
      </c>
      <c r="K15" s="22">
        <v>31281931.530000001</v>
      </c>
      <c r="L15" s="22">
        <v>121171971.04000001</v>
      </c>
      <c r="M15" s="22">
        <v>0</v>
      </c>
      <c r="N15" s="22">
        <v>25248987.492103692</v>
      </c>
      <c r="O15" s="22">
        <v>14863137.52</v>
      </c>
      <c r="P15" s="22">
        <v>0</v>
      </c>
      <c r="Q15" s="22">
        <v>54660316.590000004</v>
      </c>
      <c r="R15" s="22">
        <v>0</v>
      </c>
      <c r="S15" s="22">
        <v>41295245.110000014</v>
      </c>
      <c r="T15" s="22">
        <v>0</v>
      </c>
      <c r="U15" s="22">
        <v>9100</v>
      </c>
    </row>
    <row r="16" spans="1:21" x14ac:dyDescent="0.3">
      <c r="A16" s="21" t="s">
        <v>31</v>
      </c>
      <c r="B16" s="21" t="s">
        <v>32</v>
      </c>
      <c r="C16" s="19" t="s">
        <v>46</v>
      </c>
      <c r="D16" s="22">
        <f t="shared" si="1"/>
        <v>31640.49</v>
      </c>
      <c r="E16" s="22">
        <v>31640.49</v>
      </c>
      <c r="F16" s="22">
        <v>0</v>
      </c>
      <c r="G16" s="22">
        <f>SUM(H16:U16)</f>
        <v>31640.49</v>
      </c>
      <c r="H16" s="22">
        <v>0</v>
      </c>
      <c r="I16" s="22">
        <v>0</v>
      </c>
      <c r="J16" s="22">
        <v>0</v>
      </c>
      <c r="K16" s="22">
        <v>0</v>
      </c>
      <c r="L16" s="22">
        <v>31640.49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</row>
    <row r="17" spans="1:21" x14ac:dyDescent="0.3">
      <c r="A17" s="21" t="s">
        <v>34</v>
      </c>
      <c r="B17" s="21" t="s">
        <v>35</v>
      </c>
      <c r="C17" s="19" t="s">
        <v>47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</row>
    <row r="18" spans="1:21" x14ac:dyDescent="0.3">
      <c r="A18" s="21" t="s">
        <v>37</v>
      </c>
      <c r="B18" s="21" t="s">
        <v>38</v>
      </c>
      <c r="C18" s="19" t="s">
        <v>48</v>
      </c>
      <c r="D18" s="22">
        <f t="shared" si="1"/>
        <v>119608178.74000001</v>
      </c>
      <c r="E18" s="22">
        <v>79537588.430000007</v>
      </c>
      <c r="F18" s="22">
        <v>40070590.310000002</v>
      </c>
      <c r="G18" s="22">
        <f>SUM(H18:U18)</f>
        <v>119605201.69999999</v>
      </c>
      <c r="H18" s="22">
        <v>3420891.26</v>
      </c>
      <c r="I18" s="22">
        <v>0</v>
      </c>
      <c r="J18" s="22">
        <v>610872</v>
      </c>
      <c r="K18" s="22">
        <v>15694346.43</v>
      </c>
      <c r="L18" s="22">
        <v>58801998.619999997</v>
      </c>
      <c r="M18" s="22">
        <v>0</v>
      </c>
      <c r="N18" s="22">
        <v>675107.96</v>
      </c>
      <c r="O18" s="22">
        <v>334372.12</v>
      </c>
      <c r="P18" s="22">
        <v>0</v>
      </c>
      <c r="Q18" s="22">
        <v>22078495.579999998</v>
      </c>
      <c r="R18" s="22">
        <v>0</v>
      </c>
      <c r="S18" s="22">
        <v>17989117.729999993</v>
      </c>
      <c r="T18" s="22">
        <v>0</v>
      </c>
      <c r="U18" s="22">
        <v>0</v>
      </c>
    </row>
    <row r="19" spans="1:21" x14ac:dyDescent="0.3">
      <c r="A19" s="21" t="s">
        <v>40</v>
      </c>
      <c r="B19" s="21" t="s">
        <v>41</v>
      </c>
      <c r="C19" s="19" t="s">
        <v>49</v>
      </c>
      <c r="D19" s="22">
        <f t="shared" si="1"/>
        <v>276416323.16000003</v>
      </c>
      <c r="E19" s="22">
        <v>220528374.77000001</v>
      </c>
      <c r="F19" s="22">
        <v>55887948.390000001</v>
      </c>
      <c r="G19" s="22">
        <f>SUM(H19:U19)</f>
        <v>276416322.69210362</v>
      </c>
      <c r="H19" s="22">
        <v>77975323.359999955</v>
      </c>
      <c r="I19" s="22">
        <v>0</v>
      </c>
      <c r="J19" s="22">
        <v>25461208</v>
      </c>
      <c r="K19" s="22">
        <v>15587585.1</v>
      </c>
      <c r="L19" s="22">
        <v>62401612.909999996</v>
      </c>
      <c r="M19" s="22">
        <v>0</v>
      </c>
      <c r="N19" s="22">
        <v>24573879.532103691</v>
      </c>
      <c r="O19" s="22">
        <v>14528765.4</v>
      </c>
      <c r="P19" s="22">
        <v>0</v>
      </c>
      <c r="Q19" s="22">
        <v>32581821.010000002</v>
      </c>
      <c r="R19" s="22">
        <v>0</v>
      </c>
      <c r="S19" s="22">
        <v>23306127.380000021</v>
      </c>
      <c r="T19" s="22">
        <v>0</v>
      </c>
      <c r="U19" s="22">
        <v>0</v>
      </c>
    </row>
    <row r="20" spans="1:21" x14ac:dyDescent="0.3">
      <c r="A20" s="18" t="s">
        <v>50</v>
      </c>
      <c r="B20" s="18" t="s">
        <v>51</v>
      </c>
      <c r="C20" s="19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</row>
    <row r="21" spans="1:21" x14ac:dyDescent="0.3">
      <c r="A21" s="21" t="s">
        <v>28</v>
      </c>
      <c r="B21" s="21" t="s">
        <v>29</v>
      </c>
      <c r="C21" s="19" t="s">
        <v>52</v>
      </c>
      <c r="D21" s="22">
        <f t="shared" ref="D21:D26" si="2">SUM(E21,F21)</f>
        <v>242628076.96999997</v>
      </c>
      <c r="E21" s="22">
        <v>173593610.22999999</v>
      </c>
      <c r="F21" s="22">
        <v>69034466.739999995</v>
      </c>
      <c r="G21" s="22">
        <f>SUM(H21:U21)</f>
        <v>242625261.29738897</v>
      </c>
      <c r="H21" s="22">
        <v>20676786.110000011</v>
      </c>
      <c r="I21" s="22">
        <v>0</v>
      </c>
      <c r="J21" s="22">
        <v>21290718</v>
      </c>
      <c r="K21" s="22">
        <v>17610170.449999999</v>
      </c>
      <c r="L21" s="22">
        <v>84328058.840000004</v>
      </c>
      <c r="M21" s="22">
        <v>0</v>
      </c>
      <c r="N21" s="22">
        <v>18176354.327388953</v>
      </c>
      <c r="O21" s="22">
        <v>11511522.83</v>
      </c>
      <c r="P21" s="22">
        <v>0</v>
      </c>
      <c r="Q21" s="22">
        <v>40275007.420000002</v>
      </c>
      <c r="R21" s="22">
        <v>0</v>
      </c>
      <c r="S21" s="22">
        <v>28756643.32</v>
      </c>
      <c r="T21" s="22">
        <v>0</v>
      </c>
      <c r="U21" s="22">
        <v>0</v>
      </c>
    </row>
    <row r="22" spans="1:21" x14ac:dyDescent="0.3">
      <c r="A22" s="21" t="s">
        <v>31</v>
      </c>
      <c r="B22" s="21" t="s">
        <v>32</v>
      </c>
      <c r="C22" s="19" t="s">
        <v>53</v>
      </c>
      <c r="D22" s="22">
        <f t="shared" si="2"/>
        <v>2209829.77</v>
      </c>
      <c r="E22" s="22">
        <v>2199152.06</v>
      </c>
      <c r="F22" s="22">
        <v>10677.71</v>
      </c>
      <c r="G22" s="22">
        <f>SUM(H22:U22)</f>
        <v>2209829.5355983377</v>
      </c>
      <c r="H22" s="22">
        <v>31751.69</v>
      </c>
      <c r="I22" s="22">
        <v>0</v>
      </c>
      <c r="J22" s="22">
        <v>212282</v>
      </c>
      <c r="K22" s="22">
        <v>257296.93</v>
      </c>
      <c r="L22" s="22">
        <v>1654053.44</v>
      </c>
      <c r="M22" s="22">
        <v>0</v>
      </c>
      <c r="N22" s="22">
        <v>43767.765598337806</v>
      </c>
      <c r="O22" s="22">
        <v>0</v>
      </c>
      <c r="P22" s="22">
        <v>0</v>
      </c>
      <c r="Q22" s="22">
        <v>10677.71</v>
      </c>
      <c r="R22" s="22">
        <v>0</v>
      </c>
      <c r="S22" s="22">
        <v>0</v>
      </c>
      <c r="T22" s="22">
        <v>0</v>
      </c>
      <c r="U22" s="22">
        <v>0</v>
      </c>
    </row>
    <row r="23" spans="1:21" x14ac:dyDescent="0.3">
      <c r="A23" s="21" t="s">
        <v>34</v>
      </c>
      <c r="B23" s="21" t="s">
        <v>35</v>
      </c>
      <c r="C23" s="19" t="s">
        <v>54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</row>
    <row r="24" spans="1:21" x14ac:dyDescent="0.3">
      <c r="A24" s="21" t="s">
        <v>37</v>
      </c>
      <c r="B24" s="21" t="s">
        <v>38</v>
      </c>
      <c r="C24" s="19" t="s">
        <v>55</v>
      </c>
      <c r="D24" s="22">
        <f t="shared" si="2"/>
        <v>86985163.379999995</v>
      </c>
      <c r="E24" s="22">
        <v>59048383.840000004</v>
      </c>
      <c r="F24" s="22">
        <v>27936779.539999999</v>
      </c>
      <c r="G24" s="22">
        <f>SUM(H24:U24)</f>
        <v>86984194.480000004</v>
      </c>
      <c r="H24" s="22">
        <v>1421612.67</v>
      </c>
      <c r="I24" s="22">
        <v>0</v>
      </c>
      <c r="J24" s="22">
        <v>7013</v>
      </c>
      <c r="K24" s="22">
        <v>9423898.3100000005</v>
      </c>
      <c r="L24" s="22">
        <v>47202778.670000002</v>
      </c>
      <c r="M24" s="22">
        <v>0</v>
      </c>
      <c r="N24" s="22">
        <v>-651201.90000000014</v>
      </c>
      <c r="O24" s="22">
        <v>1644283.19</v>
      </c>
      <c r="P24" s="22">
        <v>0</v>
      </c>
      <c r="Q24" s="22">
        <v>15836936.380000001</v>
      </c>
      <c r="R24" s="22">
        <v>0</v>
      </c>
      <c r="S24" s="22">
        <v>12098874.160000002</v>
      </c>
      <c r="T24" s="22">
        <v>0</v>
      </c>
      <c r="U24" s="22">
        <v>0</v>
      </c>
    </row>
    <row r="25" spans="1:21" x14ac:dyDescent="0.3">
      <c r="A25" s="21" t="s">
        <v>40</v>
      </c>
      <c r="B25" s="21" t="s">
        <v>41</v>
      </c>
      <c r="C25" s="19" t="s">
        <v>56</v>
      </c>
      <c r="D25" s="22">
        <f t="shared" si="2"/>
        <v>157852743.36000001</v>
      </c>
      <c r="E25" s="22">
        <v>116744378.45</v>
      </c>
      <c r="F25" s="22">
        <v>41108364.909999996</v>
      </c>
      <c r="G25" s="22">
        <f>SUM(H25:U25)</f>
        <v>157850896.35298729</v>
      </c>
      <c r="H25" s="22">
        <v>19286925.13000001</v>
      </c>
      <c r="I25" s="22">
        <v>0</v>
      </c>
      <c r="J25" s="22">
        <v>21495987</v>
      </c>
      <c r="K25" s="22">
        <v>8443569.0700000003</v>
      </c>
      <c r="L25" s="22">
        <v>38779333.609999999</v>
      </c>
      <c r="M25" s="22">
        <v>0</v>
      </c>
      <c r="N25" s="22">
        <v>18871323.99298729</v>
      </c>
      <c r="O25" s="22">
        <v>9867239.6400000006</v>
      </c>
      <c r="P25" s="22">
        <v>0</v>
      </c>
      <c r="Q25" s="22">
        <v>24448748.75</v>
      </c>
      <c r="R25" s="22">
        <v>0</v>
      </c>
      <c r="S25" s="22">
        <v>16657769.159999998</v>
      </c>
      <c r="T25" s="22">
        <v>0</v>
      </c>
      <c r="U25" s="22">
        <v>0</v>
      </c>
    </row>
    <row r="26" spans="1:21" x14ac:dyDescent="0.3">
      <c r="A26" s="18" t="s">
        <v>57</v>
      </c>
      <c r="B26" s="23" t="s">
        <v>58</v>
      </c>
      <c r="C26" s="19" t="s">
        <v>59</v>
      </c>
      <c r="D26" s="22">
        <f t="shared" si="2"/>
        <v>116384019.04000002</v>
      </c>
      <c r="E26" s="22">
        <v>93580975.360000014</v>
      </c>
      <c r="F26" s="22">
        <v>22803043.68</v>
      </c>
      <c r="G26" s="22">
        <f>SUM(H26:U26)</f>
        <v>116383962.11360568</v>
      </c>
      <c r="H26" s="22">
        <v>20483801.91</v>
      </c>
      <c r="I26" s="22">
        <v>0</v>
      </c>
      <c r="J26" s="22">
        <v>11208418</v>
      </c>
      <c r="K26" s="22">
        <v>10568865.4</v>
      </c>
      <c r="L26" s="22">
        <v>35740667.490000002</v>
      </c>
      <c r="M26" s="22">
        <v>0</v>
      </c>
      <c r="N26" s="22">
        <v>8623316.0728458576</v>
      </c>
      <c r="O26" s="22">
        <v>6955906.5599999996</v>
      </c>
      <c r="P26" s="22">
        <v>0</v>
      </c>
      <c r="Q26" s="22">
        <v>10921853.1</v>
      </c>
      <c r="R26" s="22">
        <v>0</v>
      </c>
      <c r="S26" s="22">
        <v>11881133.58075981</v>
      </c>
      <c r="T26" s="22">
        <v>0</v>
      </c>
      <c r="U26" s="22">
        <v>0</v>
      </c>
    </row>
    <row r="27" spans="1:21" x14ac:dyDescent="0.3">
      <c r="A27" s="24" t="s">
        <v>60</v>
      </c>
      <c r="B27" s="24" t="s">
        <v>61</v>
      </c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</row>
    <row r="28" spans="1:21" x14ac:dyDescent="0.3">
      <c r="A28" s="25" t="s">
        <v>28</v>
      </c>
      <c r="B28" s="25" t="s">
        <v>62</v>
      </c>
      <c r="C28" s="19" t="s">
        <v>63</v>
      </c>
      <c r="D28" s="20"/>
      <c r="E28" s="22">
        <v>21171407.539999999</v>
      </c>
      <c r="F28" s="20"/>
      <c r="G28" s="22">
        <f>SUM(H28:U28)</f>
        <v>21171407.610164996</v>
      </c>
      <c r="H28" s="22">
        <v>1753998.53</v>
      </c>
      <c r="I28" s="22">
        <v>0</v>
      </c>
      <c r="J28" s="22">
        <v>5210328</v>
      </c>
      <c r="K28" s="22">
        <v>3028085.49</v>
      </c>
      <c r="L28" s="22">
        <v>7651691.5</v>
      </c>
      <c r="M28" s="22">
        <v>0</v>
      </c>
      <c r="N28" s="22">
        <v>413110.07016499701</v>
      </c>
      <c r="O28" s="22">
        <v>3114194.02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</row>
    <row r="29" spans="1:21" x14ac:dyDescent="0.3">
      <c r="A29" s="25" t="s">
        <v>31</v>
      </c>
      <c r="B29" s="25" t="s">
        <v>64</v>
      </c>
      <c r="C29" s="19" t="s">
        <v>65</v>
      </c>
      <c r="D29" s="20"/>
      <c r="E29" s="22">
        <v>30587.8</v>
      </c>
      <c r="F29" s="20"/>
      <c r="G29" s="22">
        <f>SUM(H29:U29)</f>
        <v>30587.8</v>
      </c>
      <c r="H29" s="22">
        <v>0</v>
      </c>
      <c r="I29" s="22">
        <v>0</v>
      </c>
      <c r="J29" s="22">
        <v>0</v>
      </c>
      <c r="K29" s="22">
        <v>0</v>
      </c>
      <c r="L29" s="22">
        <v>30587.8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</row>
    <row r="30" spans="1:21" x14ac:dyDescent="0.3">
      <c r="A30" s="25" t="s">
        <v>34</v>
      </c>
      <c r="B30" s="25" t="s">
        <v>66</v>
      </c>
      <c r="C30" s="19" t="s">
        <v>67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</row>
    <row r="31" spans="1:21" x14ac:dyDescent="0.3">
      <c r="A31" s="25" t="s">
        <v>37</v>
      </c>
      <c r="B31" s="25" t="s">
        <v>68</v>
      </c>
      <c r="C31" s="19" t="s">
        <v>69</v>
      </c>
      <c r="D31" s="20"/>
      <c r="E31" s="22">
        <v>0</v>
      </c>
      <c r="F31" s="20"/>
      <c r="G31" s="22">
        <f>SUM(H31:U31)</f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</row>
    <row r="32" spans="1:21" x14ac:dyDescent="0.3">
      <c r="A32" s="25" t="s">
        <v>40</v>
      </c>
      <c r="B32" s="25" t="s">
        <v>70</v>
      </c>
      <c r="C32" s="19" t="s">
        <v>71</v>
      </c>
      <c r="D32" s="20"/>
      <c r="E32" s="22">
        <v>21201995.34</v>
      </c>
      <c r="F32" s="20"/>
      <c r="G32" s="22">
        <f>SUM(H32:U32)</f>
        <v>21201995.410164997</v>
      </c>
      <c r="H32" s="22">
        <v>1753998.53</v>
      </c>
      <c r="I32" s="22">
        <v>0</v>
      </c>
      <c r="J32" s="22">
        <v>5210328</v>
      </c>
      <c r="K32" s="22">
        <v>3028085.49</v>
      </c>
      <c r="L32" s="22">
        <v>7682279.2999999998</v>
      </c>
      <c r="M32" s="22">
        <v>0</v>
      </c>
      <c r="N32" s="22">
        <v>413110.07016499701</v>
      </c>
      <c r="O32" s="22">
        <v>3114194.02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</row>
    <row r="33" spans="1:21" x14ac:dyDescent="0.3">
      <c r="A33" s="24" t="s">
        <v>72</v>
      </c>
      <c r="B33" s="24" t="s">
        <v>73</v>
      </c>
      <c r="C33" s="19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</row>
    <row r="34" spans="1:21" x14ac:dyDescent="0.3">
      <c r="A34" s="25" t="s">
        <v>28</v>
      </c>
      <c r="B34" s="25" t="s">
        <v>62</v>
      </c>
      <c r="C34" s="19" t="s">
        <v>74</v>
      </c>
      <c r="D34" s="20"/>
      <c r="E34" s="22">
        <v>466700.51</v>
      </c>
      <c r="F34" s="20"/>
      <c r="G34" s="22">
        <f>SUM(H34:U34)</f>
        <v>466700.13697176881</v>
      </c>
      <c r="H34" s="22">
        <v>73394.100000000006</v>
      </c>
      <c r="I34" s="22">
        <v>0</v>
      </c>
      <c r="J34" s="22">
        <v>35869</v>
      </c>
      <c r="K34" s="22">
        <v>22345.3</v>
      </c>
      <c r="L34" s="22">
        <v>113116.11</v>
      </c>
      <c r="M34" s="22">
        <v>0</v>
      </c>
      <c r="N34" s="22">
        <v>221975.6269717688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</row>
    <row r="35" spans="1:21" x14ac:dyDescent="0.3">
      <c r="A35" s="25" t="s">
        <v>31</v>
      </c>
      <c r="B35" s="25" t="s">
        <v>64</v>
      </c>
      <c r="C35" s="19" t="s">
        <v>75</v>
      </c>
      <c r="D35" s="20"/>
      <c r="E35" s="22">
        <v>686.27</v>
      </c>
      <c r="F35" s="20"/>
      <c r="G35" s="22">
        <f>SUM(H35:U35)</f>
        <v>686.27</v>
      </c>
      <c r="H35" s="22">
        <v>0</v>
      </c>
      <c r="I35" s="22">
        <v>0</v>
      </c>
      <c r="J35" s="22">
        <v>0</v>
      </c>
      <c r="K35" s="22">
        <v>0</v>
      </c>
      <c r="L35" s="22">
        <v>686.27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</row>
    <row r="36" spans="1:21" x14ac:dyDescent="0.3">
      <c r="A36" s="25" t="s">
        <v>34</v>
      </c>
      <c r="B36" s="25" t="s">
        <v>66</v>
      </c>
      <c r="C36" s="19" t="s">
        <v>76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</row>
    <row r="37" spans="1:21" x14ac:dyDescent="0.3">
      <c r="A37" s="25" t="s">
        <v>37</v>
      </c>
      <c r="B37" s="25" t="s">
        <v>68</v>
      </c>
      <c r="C37" s="19" t="s">
        <v>77</v>
      </c>
      <c r="D37" s="20"/>
      <c r="E37" s="22">
        <v>0</v>
      </c>
      <c r="F37" s="20"/>
      <c r="G37" s="22">
        <f>SUM(H37:U37)</f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0</v>
      </c>
      <c r="T37" s="22">
        <v>0</v>
      </c>
      <c r="U37" s="22">
        <v>0</v>
      </c>
    </row>
    <row r="38" spans="1:21" x14ac:dyDescent="0.3">
      <c r="A38" s="25" t="s">
        <v>40</v>
      </c>
      <c r="B38" s="25" t="s">
        <v>70</v>
      </c>
      <c r="C38" s="19" t="s">
        <v>78</v>
      </c>
      <c r="D38" s="20"/>
      <c r="E38" s="22">
        <v>467386.78</v>
      </c>
      <c r="F38" s="20"/>
      <c r="G38" s="22">
        <f>SUM(H38:U38)</f>
        <v>467386.40697176883</v>
      </c>
      <c r="H38" s="22">
        <v>73394.100000000006</v>
      </c>
      <c r="I38" s="22">
        <v>0</v>
      </c>
      <c r="J38" s="22">
        <v>35869</v>
      </c>
      <c r="K38" s="22">
        <v>22345.3</v>
      </c>
      <c r="L38" s="22">
        <v>113802.38</v>
      </c>
      <c r="M38" s="22">
        <v>0</v>
      </c>
      <c r="N38" s="22">
        <v>221975.6269717688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</row>
    <row r="39" spans="1:21" x14ac:dyDescent="0.3">
      <c r="A39" s="24" t="s">
        <v>79</v>
      </c>
      <c r="B39" s="24" t="s">
        <v>80</v>
      </c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</row>
    <row r="40" spans="1:21" x14ac:dyDescent="0.3">
      <c r="A40" s="25" t="s">
        <v>28</v>
      </c>
      <c r="B40" s="25" t="s">
        <v>62</v>
      </c>
      <c r="C40" s="19" t="s">
        <v>81</v>
      </c>
      <c r="D40" s="20"/>
      <c r="E40" s="22">
        <v>8756159.9699999988</v>
      </c>
      <c r="F40" s="20"/>
      <c r="G40" s="22">
        <f>SUM(H40:U40)</f>
        <v>8756159.8889491707</v>
      </c>
      <c r="H40" s="22">
        <v>3013056.68</v>
      </c>
      <c r="I40" s="22">
        <v>0</v>
      </c>
      <c r="J40" s="22">
        <v>2230501</v>
      </c>
      <c r="K40" s="22">
        <v>556063.06999999995</v>
      </c>
      <c r="L40" s="22">
        <v>2160474.86</v>
      </c>
      <c r="M40" s="22">
        <v>0</v>
      </c>
      <c r="N40" s="22">
        <v>569261.91894917213</v>
      </c>
      <c r="O40" s="22">
        <v>226802.36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</row>
    <row r="41" spans="1:21" x14ac:dyDescent="0.3">
      <c r="A41" s="25" t="s">
        <v>31</v>
      </c>
      <c r="B41" s="25" t="s">
        <v>64</v>
      </c>
      <c r="C41" s="19" t="s">
        <v>82</v>
      </c>
      <c r="D41" s="20"/>
      <c r="E41" s="22">
        <v>1623.98</v>
      </c>
      <c r="F41" s="20"/>
      <c r="G41" s="22">
        <f>SUM(H41:U41)</f>
        <v>1623.98</v>
      </c>
      <c r="H41" s="22">
        <v>977.41</v>
      </c>
      <c r="I41" s="22">
        <v>0</v>
      </c>
      <c r="J41" s="22">
        <v>0</v>
      </c>
      <c r="K41" s="22">
        <v>0</v>
      </c>
      <c r="L41" s="22">
        <v>646.57000000000005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</row>
    <row r="42" spans="1:21" x14ac:dyDescent="0.3">
      <c r="A42" s="25" t="s">
        <v>34</v>
      </c>
      <c r="B42" s="25" t="s">
        <v>66</v>
      </c>
      <c r="C42" s="19" t="s">
        <v>83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</row>
    <row r="43" spans="1:21" x14ac:dyDescent="0.3">
      <c r="A43" s="25" t="s">
        <v>37</v>
      </c>
      <c r="B43" s="25" t="s">
        <v>68</v>
      </c>
      <c r="C43" s="19" t="s">
        <v>84</v>
      </c>
      <c r="D43" s="20"/>
      <c r="E43" s="22">
        <v>0</v>
      </c>
      <c r="F43" s="20"/>
      <c r="G43" s="22">
        <f>SUM(H43:U43)</f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</row>
    <row r="44" spans="1:21" x14ac:dyDescent="0.3">
      <c r="A44" s="25" t="s">
        <v>40</v>
      </c>
      <c r="B44" s="25" t="s">
        <v>70</v>
      </c>
      <c r="C44" s="19" t="s">
        <v>85</v>
      </c>
      <c r="D44" s="20"/>
      <c r="E44" s="22">
        <v>8757783.9499999993</v>
      </c>
      <c r="F44" s="20"/>
      <c r="G44" s="22">
        <f>SUM(H44:U44)</f>
        <v>8757783.8689491712</v>
      </c>
      <c r="H44" s="22">
        <v>3014034.0900000003</v>
      </c>
      <c r="I44" s="22">
        <v>0</v>
      </c>
      <c r="J44" s="22">
        <v>2230501</v>
      </c>
      <c r="K44" s="22">
        <v>556063.06999999995</v>
      </c>
      <c r="L44" s="22">
        <v>2161121.4300000002</v>
      </c>
      <c r="M44" s="22">
        <v>0</v>
      </c>
      <c r="N44" s="22">
        <v>569261.91894917213</v>
      </c>
      <c r="O44" s="22">
        <v>226802.36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</row>
    <row r="45" spans="1:21" x14ac:dyDescent="0.3">
      <c r="A45" s="24" t="s">
        <v>86</v>
      </c>
      <c r="B45" s="24" t="s">
        <v>87</v>
      </c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</row>
    <row r="46" spans="1:21" x14ac:dyDescent="0.3">
      <c r="A46" s="25" t="s">
        <v>28</v>
      </c>
      <c r="B46" s="25" t="s">
        <v>62</v>
      </c>
      <c r="C46" s="19" t="s">
        <v>88</v>
      </c>
      <c r="D46" s="20"/>
      <c r="E46" s="22">
        <v>58717705.759999998</v>
      </c>
      <c r="F46" s="20"/>
      <c r="G46" s="22">
        <f>SUM(H46:U46)</f>
        <v>58717705.838485382</v>
      </c>
      <c r="H46" s="22">
        <v>16372527.15</v>
      </c>
      <c r="I46" s="22">
        <v>0</v>
      </c>
      <c r="J46" s="22">
        <v>2636423</v>
      </c>
      <c r="K46" s="22">
        <v>6962371.54</v>
      </c>
      <c r="L46" s="22">
        <v>25772285.390000001</v>
      </c>
      <c r="M46" s="22">
        <v>0</v>
      </c>
      <c r="N46" s="22">
        <v>4137737.0784853832</v>
      </c>
      <c r="O46" s="22">
        <v>2836361.68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</row>
    <row r="47" spans="1:21" x14ac:dyDescent="0.3">
      <c r="A47" s="25" t="s">
        <v>31</v>
      </c>
      <c r="B47" s="25" t="s">
        <v>64</v>
      </c>
      <c r="C47" s="19" t="s">
        <v>89</v>
      </c>
      <c r="D47" s="20"/>
      <c r="E47" s="22">
        <v>11178.99</v>
      </c>
      <c r="F47" s="20"/>
      <c r="G47" s="22">
        <f>SUM(H47:U47)</f>
        <v>11178.99</v>
      </c>
      <c r="H47" s="22">
        <v>0</v>
      </c>
      <c r="I47" s="22">
        <v>0</v>
      </c>
      <c r="J47" s="22">
        <v>0</v>
      </c>
      <c r="K47" s="22">
        <v>0</v>
      </c>
      <c r="L47" s="22">
        <v>11178.99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</row>
    <row r="48" spans="1:21" x14ac:dyDescent="0.3">
      <c r="A48" s="25" t="s">
        <v>34</v>
      </c>
      <c r="B48" s="25" t="s">
        <v>66</v>
      </c>
      <c r="C48" s="19" t="s">
        <v>90</v>
      </c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</row>
    <row r="49" spans="1:21" x14ac:dyDescent="0.3">
      <c r="A49" s="25" t="s">
        <v>37</v>
      </c>
      <c r="B49" s="25" t="s">
        <v>68</v>
      </c>
      <c r="C49" s="19" t="s">
        <v>91</v>
      </c>
      <c r="D49" s="20"/>
      <c r="E49" s="22">
        <v>656757.86</v>
      </c>
      <c r="F49" s="20"/>
      <c r="G49" s="22">
        <f>SUM(H49:U49)</f>
        <v>656757.86</v>
      </c>
      <c r="H49" s="22">
        <v>656757.86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0</v>
      </c>
      <c r="S49" s="22">
        <v>0</v>
      </c>
      <c r="T49" s="22">
        <v>0</v>
      </c>
      <c r="U49" s="22">
        <v>0</v>
      </c>
    </row>
    <row r="50" spans="1:21" x14ac:dyDescent="0.3">
      <c r="A50" s="25" t="s">
        <v>40</v>
      </c>
      <c r="B50" s="25" t="s">
        <v>70</v>
      </c>
      <c r="C50" s="19" t="s">
        <v>92</v>
      </c>
      <c r="D50" s="20"/>
      <c r="E50" s="22">
        <v>58072126.890000001</v>
      </c>
      <c r="F50" s="20"/>
      <c r="G50" s="22">
        <f>SUM(H50:U50)</f>
        <v>58072126.968485378</v>
      </c>
      <c r="H50" s="22">
        <v>15715769.290000001</v>
      </c>
      <c r="I50" s="22">
        <v>0</v>
      </c>
      <c r="J50" s="22">
        <v>2636423</v>
      </c>
      <c r="K50" s="22">
        <v>6962371.54</v>
      </c>
      <c r="L50" s="22">
        <v>25783464.379999999</v>
      </c>
      <c r="M50" s="22">
        <v>0</v>
      </c>
      <c r="N50" s="22">
        <v>4137737.0784853832</v>
      </c>
      <c r="O50" s="22">
        <v>2836361.68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</row>
    <row r="51" spans="1:21" x14ac:dyDescent="0.3">
      <c r="A51" s="24" t="s">
        <v>93</v>
      </c>
      <c r="B51" s="24" t="s">
        <v>94</v>
      </c>
      <c r="C51" s="19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</row>
    <row r="52" spans="1:21" x14ac:dyDescent="0.3">
      <c r="A52" s="25" t="s">
        <v>28</v>
      </c>
      <c r="B52" s="25" t="s">
        <v>62</v>
      </c>
      <c r="C52" s="19" t="s">
        <v>95</v>
      </c>
      <c r="D52" s="20"/>
      <c r="E52" s="22">
        <v>5081682.4000000004</v>
      </c>
      <c r="F52" s="20"/>
      <c r="G52" s="22">
        <f>SUM(H52:U52)</f>
        <v>5081682.7782745361</v>
      </c>
      <c r="H52" s="22">
        <v>-73394.100000000006</v>
      </c>
      <c r="I52" s="22">
        <v>0</v>
      </c>
      <c r="J52" s="22">
        <v>1095297</v>
      </c>
      <c r="K52" s="22">
        <v>0</v>
      </c>
      <c r="L52" s="22">
        <v>0</v>
      </c>
      <c r="M52" s="22">
        <v>0</v>
      </c>
      <c r="N52" s="22">
        <v>3281231.3782745362</v>
      </c>
      <c r="O52" s="22">
        <v>778548.5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</row>
    <row r="53" spans="1:21" x14ac:dyDescent="0.3">
      <c r="A53" s="25" t="s">
        <v>31</v>
      </c>
      <c r="B53" s="25" t="s">
        <v>64</v>
      </c>
      <c r="C53" s="19" t="s">
        <v>96</v>
      </c>
      <c r="D53" s="20"/>
      <c r="E53" s="22">
        <v>0</v>
      </c>
      <c r="F53" s="20"/>
      <c r="G53" s="22">
        <f>SUM(H53:U53)</f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</row>
    <row r="54" spans="1:21" x14ac:dyDescent="0.3">
      <c r="A54" s="25" t="s">
        <v>34</v>
      </c>
      <c r="B54" s="25" t="s">
        <v>66</v>
      </c>
      <c r="C54" s="19" t="s">
        <v>97</v>
      </c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</row>
    <row r="55" spans="1:21" x14ac:dyDescent="0.3">
      <c r="A55" s="25" t="s">
        <v>37</v>
      </c>
      <c r="B55" s="25" t="s">
        <v>68</v>
      </c>
      <c r="C55" s="19" t="s">
        <v>98</v>
      </c>
      <c r="D55" s="20"/>
      <c r="E55" s="22">
        <v>0</v>
      </c>
      <c r="F55" s="20"/>
      <c r="G55" s="22">
        <f>SUM(H55:U55)</f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</row>
    <row r="56" spans="1:21" x14ac:dyDescent="0.3">
      <c r="A56" s="25" t="s">
        <v>40</v>
      </c>
      <c r="B56" s="25" t="s">
        <v>70</v>
      </c>
      <c r="C56" s="19" t="s">
        <v>99</v>
      </c>
      <c r="D56" s="20"/>
      <c r="E56" s="22">
        <v>5081682.4000000004</v>
      </c>
      <c r="F56" s="20"/>
      <c r="G56" s="22">
        <f>SUM(H56:U56)</f>
        <v>5081682.7782745361</v>
      </c>
      <c r="H56" s="22">
        <v>-73394.100000000006</v>
      </c>
      <c r="I56" s="22">
        <v>0</v>
      </c>
      <c r="J56" s="22">
        <v>1095297</v>
      </c>
      <c r="K56" s="22">
        <v>0</v>
      </c>
      <c r="L56" s="22">
        <v>0</v>
      </c>
      <c r="M56" s="22">
        <v>0</v>
      </c>
      <c r="N56" s="22">
        <v>3281231.3782745362</v>
      </c>
      <c r="O56" s="22">
        <v>778548.5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</row>
    <row r="57" spans="1:21" x14ac:dyDescent="0.3">
      <c r="A57" s="18" t="s">
        <v>100</v>
      </c>
      <c r="B57" s="18" t="s">
        <v>101</v>
      </c>
      <c r="C57" s="19" t="s">
        <v>102</v>
      </c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</row>
    <row r="58" spans="1:21" x14ac:dyDescent="0.3">
      <c r="A58" s="18" t="s">
        <v>103</v>
      </c>
      <c r="B58" s="18" t="s">
        <v>104</v>
      </c>
      <c r="C58" s="19" t="s">
        <v>105</v>
      </c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</row>
    <row r="59" spans="1:21" x14ac:dyDescent="0.3">
      <c r="C59" s="27"/>
      <c r="D59" s="27"/>
      <c r="E59" s="6"/>
      <c r="F59" s="6"/>
    </row>
    <row r="60" spans="1:21" x14ac:dyDescent="0.3">
      <c r="A60" s="28" t="s">
        <v>106</v>
      </c>
      <c r="B60" s="28"/>
      <c r="C60" s="27"/>
      <c r="D60" s="27"/>
      <c r="E60" s="5"/>
      <c r="F60" s="5"/>
      <c r="H60" s="6"/>
    </row>
    <row r="61" spans="1:21" x14ac:dyDescent="0.3">
      <c r="A61" s="29" t="s">
        <v>107</v>
      </c>
      <c r="B61" s="29"/>
      <c r="C61" s="27"/>
      <c r="D61" s="27"/>
      <c r="E61" s="6"/>
      <c r="F61" s="6"/>
      <c r="G61" s="6"/>
      <c r="H61" s="6"/>
    </row>
    <row r="62" spans="1:21" x14ac:dyDescent="0.3">
      <c r="A62" s="28" t="s">
        <v>162</v>
      </c>
      <c r="B62" s="28"/>
      <c r="E62" s="6"/>
      <c r="F62" s="6"/>
      <c r="G62" s="6"/>
      <c r="H62" s="4"/>
    </row>
    <row r="63" spans="1:21" x14ac:dyDescent="0.3">
      <c r="E63" s="6"/>
      <c r="F63" s="6"/>
      <c r="G63" s="6"/>
      <c r="H63" s="6"/>
    </row>
    <row r="64" spans="1:21" x14ac:dyDescent="0.3">
      <c r="A64" s="31" t="s">
        <v>109</v>
      </c>
      <c r="B64" s="31"/>
      <c r="E64" s="6"/>
      <c r="F64" s="6"/>
      <c r="G64" s="6"/>
      <c r="H64" s="6"/>
    </row>
    <row r="65" spans="1:21" x14ac:dyDescent="0.3">
      <c r="A65" s="31" t="s">
        <v>225</v>
      </c>
      <c r="E65" s="5"/>
      <c r="F65" s="5"/>
      <c r="H65" s="6"/>
    </row>
    <row r="66" spans="1:21" x14ac:dyDescent="0.3">
      <c r="E66" s="5"/>
      <c r="F66" s="5"/>
      <c r="H66" s="6"/>
    </row>
    <row r="67" spans="1:21" x14ac:dyDescent="0.3">
      <c r="E67" s="6"/>
      <c r="F67" s="6"/>
    </row>
    <row r="68" spans="1:21" x14ac:dyDescent="0.3">
      <c r="E68" s="6"/>
      <c r="F68" s="6"/>
    </row>
    <row r="69" spans="1:21" x14ac:dyDescent="0.3">
      <c r="E69" s="6"/>
      <c r="F69" s="6"/>
    </row>
    <row r="70" spans="1:21" x14ac:dyDescent="0.3">
      <c r="E70" s="6"/>
      <c r="F70" s="6"/>
    </row>
    <row r="71" spans="1:21" x14ac:dyDescent="0.3">
      <c r="E71" s="6"/>
      <c r="F71" s="6"/>
    </row>
    <row r="72" spans="1:21" x14ac:dyDescent="0.3">
      <c r="E72" s="6"/>
      <c r="F72" s="6"/>
    </row>
    <row r="73" spans="1:21" x14ac:dyDescent="0.3">
      <c r="E73" s="6"/>
      <c r="F73" s="6"/>
    </row>
    <row r="74" spans="1:21" s="5" customFormat="1" x14ac:dyDescent="0.3">
      <c r="A74" s="6"/>
      <c r="B74" s="6"/>
      <c r="C74" s="6"/>
      <c r="D74" s="6"/>
      <c r="E74" s="6"/>
      <c r="F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</row>
  </sheetData>
  <pageMargins left="0.7" right="0.7" top="0.75" bottom="0.75" header="0.3" footer="0.3"/>
  <pageSetup paperSize="9" scale="4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3355E-2754-4617-8765-4D52BE3E8755}">
  <sheetPr>
    <tabColor rgb="FFFFC000"/>
  </sheetPr>
  <dimension ref="A1:U73"/>
  <sheetViews>
    <sheetView showGridLines="0" zoomScale="80" zoomScaleNormal="80" zoomScaleSheetLayoutView="40" workbookViewId="0">
      <selection activeCell="D6" sqref="D6:U6"/>
    </sheetView>
  </sheetViews>
  <sheetFormatPr defaultColWidth="11.44140625" defaultRowHeight="14.4" x14ac:dyDescent="0.3"/>
  <cols>
    <col min="1" max="2" width="48.5546875" style="6" customWidth="1"/>
    <col min="3" max="3" width="11" style="6" customWidth="1"/>
    <col min="4" max="4" width="19" style="6" customWidth="1"/>
    <col min="5" max="6" width="20.77734375" style="4" customWidth="1"/>
    <col min="7" max="8" width="20.77734375" style="5" customWidth="1"/>
    <col min="9" max="21" width="20.77734375" style="6" customWidth="1"/>
    <col min="22" max="16384" width="11.44140625" style="6"/>
  </cols>
  <sheetData>
    <row r="1" spans="1:21" x14ac:dyDescent="0.3">
      <c r="A1" s="1" t="s">
        <v>0</v>
      </c>
      <c r="B1" s="1" t="s">
        <v>1</v>
      </c>
      <c r="C1" s="37">
        <v>45291</v>
      </c>
      <c r="D1" s="37"/>
    </row>
    <row r="2" spans="1:21" x14ac:dyDescent="0.3">
      <c r="A2" s="7" t="s">
        <v>2</v>
      </c>
      <c r="B2" s="7" t="s">
        <v>3</v>
      </c>
      <c r="C2" s="8"/>
      <c r="D2" s="8"/>
    </row>
    <row r="3" spans="1:21" x14ac:dyDescent="0.3">
      <c r="A3" s="9"/>
      <c r="B3" s="9"/>
      <c r="C3" s="8"/>
      <c r="D3" s="8"/>
    </row>
    <row r="4" spans="1:21" x14ac:dyDescent="0.3">
      <c r="A4" s="7" t="s">
        <v>4</v>
      </c>
      <c r="B4" s="7" t="s">
        <v>5</v>
      </c>
      <c r="C4" s="8"/>
      <c r="D4" s="8"/>
    </row>
    <row r="5" spans="1:21" x14ac:dyDescent="0.3">
      <c r="A5" s="11" t="s">
        <v>163</v>
      </c>
      <c r="B5" s="11" t="s">
        <v>164</v>
      </c>
      <c r="C5" s="8"/>
      <c r="D5" s="8"/>
    </row>
    <row r="6" spans="1:21" ht="57.6" x14ac:dyDescent="0.3">
      <c r="D6" s="12" t="str">
        <f>'S.05.01.01 NL'!D6</f>
        <v>Spolu poisťovne a pobočky poisťovní z iných členských štátov</v>
      </c>
      <c r="E6" s="12" t="str">
        <f>'S.05.01.01 NL'!E6</f>
        <v xml:space="preserve">Spolu poisťovne </v>
      </c>
      <c r="F6" s="12" t="str">
        <f>'S.05.01.01 NL'!F6</f>
        <v>Spolu pobočky poisťovní z iných členských štátov</v>
      </c>
      <c r="G6" s="12" t="str">
        <f>'S.05.01.01 NL'!G6</f>
        <v>Spolu členovia SLASPO 1)</v>
      </c>
      <c r="H6" s="12" t="str">
        <f>'S.05.01.01 NL'!H6</f>
        <v>Allianz - Slovenská poisťovňa, a. s.</v>
      </c>
      <c r="I6" s="12" t="str">
        <f>'S.05.01.01 NL'!I6</f>
        <v>BNP Paribas Cardif Poisťovňa, a. s.</v>
      </c>
      <c r="J6" s="12" t="str">
        <f>'S.05.01.01 NL'!J6</f>
        <v>ČSOB Poisťovňa, a. s.</v>
      </c>
      <c r="K6" s="12" t="str">
        <f>'S.05.01.01 NL'!K6</f>
        <v>Komunálna poisťovňa a. s., Vienna Insurance Group</v>
      </c>
      <c r="L6" s="12" t="str">
        <f>'S.05.01.01 NL'!L6</f>
        <v>KOOPERATIVA poisťovňa, a. s., Vienna Insurance Group</v>
      </c>
      <c r="M6" s="12" t="str">
        <f>'S.05.01.01 NL'!M6</f>
        <v>NN Životná poisťovňa, a. s.</v>
      </c>
      <c r="N6" s="12" t="str">
        <f>'S.05.01.01 NL'!N6</f>
        <v>Union poisťovňa, a. s.</v>
      </c>
      <c r="O6" s="12" t="str">
        <f>'S.05.01.01 NL'!O6</f>
        <v>Wüstenrot poisťovňa, a. s.</v>
      </c>
      <c r="P6" s="12" t="str">
        <f>'S.05.01.01 NL'!P6</f>
        <v>Colonnade Insurance S.A., pobočka poisťovne z iného členského štátu</v>
      </c>
      <c r="Q6" s="12" t="str">
        <f>'S.05.01.01 NL'!Q6</f>
        <v xml:space="preserve">Generali Poisťovňa, pobočka poisťovne z iného členského štátu </v>
      </c>
      <c r="R6" s="12" t="str">
        <f>'S.05.01.01 NL'!R6</f>
        <v>MetLife Europe d. a. c., pobočka poisťovne z iného členského štátu</v>
      </c>
      <c r="S6" s="12" t="str">
        <f>'S.05.01.01 NL'!S6</f>
        <v xml:space="preserve">UNIQA pojišťovna, a.s., pobočka poisťovne z iného členského štátu </v>
      </c>
      <c r="T6" s="12" t="str">
        <f>'S.05.01.01 NL'!T6</f>
        <v>YOUPLUS Životná poisťovňa, pobočka poisťovne z iného členského štátu</v>
      </c>
      <c r="U6" s="12" t="str">
        <f>'S.05.01.01 NL'!U6</f>
        <v xml:space="preserve">Slovenská kancelária poisťovateľov </v>
      </c>
    </row>
    <row r="7" spans="1:21" x14ac:dyDescent="0.3">
      <c r="D7" s="19" t="s">
        <v>165</v>
      </c>
      <c r="E7" s="19" t="s">
        <v>165</v>
      </c>
      <c r="F7" s="19" t="s">
        <v>165</v>
      </c>
      <c r="G7" s="19" t="s">
        <v>165</v>
      </c>
      <c r="H7" s="19" t="s">
        <v>165</v>
      </c>
      <c r="I7" s="19" t="s">
        <v>165</v>
      </c>
      <c r="J7" s="19" t="s">
        <v>165</v>
      </c>
      <c r="K7" s="19" t="s">
        <v>165</v>
      </c>
      <c r="L7" s="19" t="s">
        <v>165</v>
      </c>
      <c r="M7" s="19" t="s">
        <v>165</v>
      </c>
      <c r="N7" s="19" t="s">
        <v>165</v>
      </c>
      <c r="O7" s="19" t="s">
        <v>165</v>
      </c>
      <c r="P7" s="19" t="s">
        <v>165</v>
      </c>
      <c r="Q7" s="19" t="s">
        <v>165</v>
      </c>
      <c r="R7" s="19" t="s">
        <v>165</v>
      </c>
      <c r="S7" s="19" t="s">
        <v>165</v>
      </c>
      <c r="T7" s="19" t="s">
        <v>165</v>
      </c>
      <c r="U7" s="19" t="s">
        <v>165</v>
      </c>
    </row>
    <row r="8" spans="1:21" x14ac:dyDescent="0.3">
      <c r="A8" s="18" t="s">
        <v>26</v>
      </c>
      <c r="B8" s="18" t="s">
        <v>27</v>
      </c>
      <c r="C8" s="19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</row>
    <row r="9" spans="1:21" x14ac:dyDescent="0.3">
      <c r="A9" s="21" t="s">
        <v>28</v>
      </c>
      <c r="B9" s="21" t="s">
        <v>29</v>
      </c>
      <c r="C9" s="19" t="s">
        <v>30</v>
      </c>
      <c r="D9" s="22">
        <f>SUM(E9,F9)</f>
        <v>493181595.88</v>
      </c>
      <c r="E9" s="22">
        <v>357275180.67000002</v>
      </c>
      <c r="F9" s="22">
        <v>135906415.21000001</v>
      </c>
      <c r="G9" s="22">
        <f>SUM(H9:U9)</f>
        <v>493181595.53703707</v>
      </c>
      <c r="H9" s="22">
        <v>175432529.75000006</v>
      </c>
      <c r="I9" s="22">
        <v>85222.49</v>
      </c>
      <c r="J9" s="22">
        <v>16278922</v>
      </c>
      <c r="K9" s="22">
        <v>39054374.880000003</v>
      </c>
      <c r="L9" s="22">
        <v>106250593.95</v>
      </c>
      <c r="M9" s="22">
        <v>0</v>
      </c>
      <c r="N9" s="22">
        <v>13166809.657037031</v>
      </c>
      <c r="O9" s="22">
        <v>7006727.5999999996</v>
      </c>
      <c r="P9" s="22">
        <v>0</v>
      </c>
      <c r="Q9" s="22">
        <v>86459582.829999998</v>
      </c>
      <c r="R9" s="22">
        <v>0</v>
      </c>
      <c r="S9" s="22">
        <v>49446832.37999998</v>
      </c>
      <c r="T9" s="22">
        <v>0</v>
      </c>
      <c r="U9" s="22">
        <v>0</v>
      </c>
    </row>
    <row r="10" spans="1:21" x14ac:dyDescent="0.3">
      <c r="A10" s="21" t="s">
        <v>31</v>
      </c>
      <c r="B10" s="21" t="s">
        <v>32</v>
      </c>
      <c r="C10" s="19" t="s">
        <v>33</v>
      </c>
      <c r="D10" s="22">
        <f t="shared" ref="D10:D13" si="0">SUM(E10,F10)</f>
        <v>265747.8</v>
      </c>
      <c r="E10" s="22">
        <v>265747.8</v>
      </c>
      <c r="F10" s="22">
        <v>0</v>
      </c>
      <c r="G10" s="22">
        <f>SUM(H10:U10)</f>
        <v>265747.8</v>
      </c>
      <c r="H10" s="22">
        <v>0</v>
      </c>
      <c r="I10" s="22">
        <v>0</v>
      </c>
      <c r="J10" s="22">
        <v>0</v>
      </c>
      <c r="K10" s="22">
        <v>0</v>
      </c>
      <c r="L10" s="22">
        <v>265747.8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</row>
    <row r="11" spans="1:21" x14ac:dyDescent="0.3">
      <c r="A11" s="21" t="s">
        <v>34</v>
      </c>
      <c r="B11" s="21" t="s">
        <v>35</v>
      </c>
      <c r="C11" s="19" t="s">
        <v>36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</row>
    <row r="12" spans="1:21" x14ac:dyDescent="0.3">
      <c r="A12" s="21" t="s">
        <v>37</v>
      </c>
      <c r="B12" s="21" t="s">
        <v>38</v>
      </c>
      <c r="C12" s="19" t="s">
        <v>39</v>
      </c>
      <c r="D12" s="22">
        <f t="shared" si="0"/>
        <v>63901796.5</v>
      </c>
      <c r="E12" s="22">
        <v>9193636.3000000007</v>
      </c>
      <c r="F12" s="22">
        <v>54708160.200000003</v>
      </c>
      <c r="G12" s="22">
        <f>SUM(H12:U12)</f>
        <v>63901796.500000015</v>
      </c>
      <c r="H12" s="22">
        <v>7731147</v>
      </c>
      <c r="I12" s="22">
        <v>0</v>
      </c>
      <c r="J12" s="22">
        <v>42497</v>
      </c>
      <c r="K12" s="22">
        <v>347891.48</v>
      </c>
      <c r="L12" s="22">
        <v>854464.05</v>
      </c>
      <c r="M12" s="22">
        <v>0</v>
      </c>
      <c r="N12" s="22">
        <v>0</v>
      </c>
      <c r="O12" s="22">
        <v>217636.77</v>
      </c>
      <c r="P12" s="22">
        <v>0</v>
      </c>
      <c r="Q12" s="22">
        <v>33478698.260000002</v>
      </c>
      <c r="R12" s="22">
        <v>0</v>
      </c>
      <c r="S12" s="22">
        <v>21229461.940000009</v>
      </c>
      <c r="T12" s="22">
        <v>0</v>
      </c>
      <c r="U12" s="22">
        <v>0</v>
      </c>
    </row>
    <row r="13" spans="1:21" x14ac:dyDescent="0.3">
      <c r="A13" s="21" t="s">
        <v>40</v>
      </c>
      <c r="B13" s="21" t="s">
        <v>41</v>
      </c>
      <c r="C13" s="19" t="s">
        <v>42</v>
      </c>
      <c r="D13" s="22">
        <f t="shared" si="0"/>
        <v>429545547.18000001</v>
      </c>
      <c r="E13" s="22">
        <v>348347292.17000002</v>
      </c>
      <c r="F13" s="22">
        <v>81198255.010000005</v>
      </c>
      <c r="G13" s="22">
        <f>SUM(H13:U13)</f>
        <v>429545546.83703709</v>
      </c>
      <c r="H13" s="22">
        <v>167701382.75000006</v>
      </c>
      <c r="I13" s="22">
        <v>85222.49</v>
      </c>
      <c r="J13" s="22">
        <v>16236425</v>
      </c>
      <c r="K13" s="22">
        <v>38706483.399999999</v>
      </c>
      <c r="L13" s="22">
        <v>105661877.7</v>
      </c>
      <c r="M13" s="22">
        <v>0</v>
      </c>
      <c r="N13" s="22">
        <v>13166809.657037031</v>
      </c>
      <c r="O13" s="22">
        <v>6789090.8300000001</v>
      </c>
      <c r="P13" s="22">
        <v>0</v>
      </c>
      <c r="Q13" s="22">
        <v>52980884.57</v>
      </c>
      <c r="R13" s="22">
        <v>0</v>
      </c>
      <c r="S13" s="22">
        <v>28217370.439999972</v>
      </c>
      <c r="T13" s="22">
        <v>0</v>
      </c>
      <c r="U13" s="22">
        <v>0</v>
      </c>
    </row>
    <row r="14" spans="1:21" x14ac:dyDescent="0.3">
      <c r="A14" s="18" t="s">
        <v>43</v>
      </c>
      <c r="B14" s="18" t="s">
        <v>44</v>
      </c>
      <c r="C14" s="19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</row>
    <row r="15" spans="1:21" x14ac:dyDescent="0.3">
      <c r="A15" s="21" t="s">
        <v>28</v>
      </c>
      <c r="B15" s="21" t="s">
        <v>29</v>
      </c>
      <c r="C15" s="19" t="s">
        <v>45</v>
      </c>
      <c r="D15" s="22">
        <f t="shared" ref="D15:D19" si="1">SUM(E15,F15)</f>
        <v>471917073.12</v>
      </c>
      <c r="E15" s="22">
        <v>343934231.38</v>
      </c>
      <c r="F15" s="22">
        <v>127982841.73999999</v>
      </c>
      <c r="G15" s="22">
        <f>SUM(H15:U15)</f>
        <v>471917073.49783617</v>
      </c>
      <c r="H15" s="22">
        <v>170466403.3900001</v>
      </c>
      <c r="I15" s="22">
        <v>98485.440000000002</v>
      </c>
      <c r="J15" s="22">
        <v>15728848</v>
      </c>
      <c r="K15" s="22">
        <v>37173189.439999998</v>
      </c>
      <c r="L15" s="22">
        <v>100874183.48999999</v>
      </c>
      <c r="M15" s="22">
        <v>0</v>
      </c>
      <c r="N15" s="22">
        <v>12820012.377836062</v>
      </c>
      <c r="O15" s="22">
        <v>6773109.6200000001</v>
      </c>
      <c r="P15" s="22">
        <v>0</v>
      </c>
      <c r="Q15" s="22">
        <v>80792728.239999995</v>
      </c>
      <c r="R15" s="22">
        <v>0</v>
      </c>
      <c r="S15" s="22">
        <v>47190113.499999978</v>
      </c>
      <c r="T15" s="22">
        <v>0</v>
      </c>
      <c r="U15" s="22">
        <v>0</v>
      </c>
    </row>
    <row r="16" spans="1:21" x14ac:dyDescent="0.3">
      <c r="A16" s="21" t="s">
        <v>31</v>
      </c>
      <c r="B16" s="21" t="s">
        <v>32</v>
      </c>
      <c r="C16" s="19" t="s">
        <v>46</v>
      </c>
      <c r="D16" s="22">
        <f t="shared" si="1"/>
        <v>265825.28999999998</v>
      </c>
      <c r="E16" s="22">
        <v>265825.28999999998</v>
      </c>
      <c r="F16" s="22">
        <v>0</v>
      </c>
      <c r="G16" s="22">
        <f>SUM(H16:U16)</f>
        <v>265825.28999999998</v>
      </c>
      <c r="H16" s="22">
        <v>0</v>
      </c>
      <c r="I16" s="22">
        <v>77.489999999999995</v>
      </c>
      <c r="J16" s="22">
        <v>0</v>
      </c>
      <c r="K16" s="22">
        <v>0</v>
      </c>
      <c r="L16" s="22">
        <v>265747.8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</row>
    <row r="17" spans="1:21" x14ac:dyDescent="0.3">
      <c r="A17" s="21" t="s">
        <v>34</v>
      </c>
      <c r="B17" s="21" t="s">
        <v>35</v>
      </c>
      <c r="C17" s="19" t="s">
        <v>47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</row>
    <row r="18" spans="1:21" x14ac:dyDescent="0.3">
      <c r="A18" s="21" t="s">
        <v>37</v>
      </c>
      <c r="B18" s="21" t="s">
        <v>38</v>
      </c>
      <c r="C18" s="19" t="s">
        <v>48</v>
      </c>
      <c r="D18" s="22">
        <f t="shared" si="1"/>
        <v>63004365.659999996</v>
      </c>
      <c r="E18" s="22">
        <v>9211033.4399999995</v>
      </c>
      <c r="F18" s="22">
        <v>53793332.219999999</v>
      </c>
      <c r="G18" s="22">
        <f>SUM(H18:U18)</f>
        <v>63004365.680000007</v>
      </c>
      <c r="H18" s="22">
        <v>7731044.1399999997</v>
      </c>
      <c r="I18" s="22">
        <v>0</v>
      </c>
      <c r="J18" s="22">
        <v>47497</v>
      </c>
      <c r="K18" s="22">
        <v>347891.48</v>
      </c>
      <c r="L18" s="22">
        <v>854464.05</v>
      </c>
      <c r="M18" s="22">
        <v>0</v>
      </c>
      <c r="N18" s="22">
        <v>12500.02</v>
      </c>
      <c r="O18" s="22">
        <v>217636.77</v>
      </c>
      <c r="P18" s="22">
        <v>0</v>
      </c>
      <c r="Q18" s="22">
        <v>33475268.350000001</v>
      </c>
      <c r="R18" s="22">
        <v>0</v>
      </c>
      <c r="S18" s="22">
        <v>20318063.870000008</v>
      </c>
      <c r="T18" s="22">
        <v>0</v>
      </c>
      <c r="U18" s="22">
        <v>0</v>
      </c>
    </row>
    <row r="19" spans="1:21" x14ac:dyDescent="0.3">
      <c r="A19" s="21" t="s">
        <v>40</v>
      </c>
      <c r="B19" s="21" t="s">
        <v>41</v>
      </c>
      <c r="C19" s="19" t="s">
        <v>49</v>
      </c>
      <c r="D19" s="22">
        <f t="shared" si="1"/>
        <v>409178532.75</v>
      </c>
      <c r="E19" s="22">
        <v>334989023.23000002</v>
      </c>
      <c r="F19" s="22">
        <v>74189509.519999996</v>
      </c>
      <c r="G19" s="22">
        <f>SUM(H19:U19)</f>
        <v>409178533.10783619</v>
      </c>
      <c r="H19" s="22">
        <v>162735359.25000012</v>
      </c>
      <c r="I19" s="22">
        <v>98562.93</v>
      </c>
      <c r="J19" s="22">
        <v>15681351</v>
      </c>
      <c r="K19" s="22">
        <v>36825297.960000001</v>
      </c>
      <c r="L19" s="22">
        <v>100285467.23999999</v>
      </c>
      <c r="M19" s="22">
        <v>0</v>
      </c>
      <c r="N19" s="22">
        <v>12807512.357836062</v>
      </c>
      <c r="O19" s="22">
        <v>6555472.8499999996</v>
      </c>
      <c r="P19" s="22">
        <v>0</v>
      </c>
      <c r="Q19" s="22">
        <v>47317459.890000001</v>
      </c>
      <c r="R19" s="22">
        <v>0</v>
      </c>
      <c r="S19" s="22">
        <v>26872049.629999969</v>
      </c>
      <c r="T19" s="22">
        <v>0</v>
      </c>
      <c r="U19" s="22">
        <v>0</v>
      </c>
    </row>
    <row r="20" spans="1:21" x14ac:dyDescent="0.3">
      <c r="A20" s="18" t="s">
        <v>50</v>
      </c>
      <c r="B20" s="18" t="s">
        <v>51</v>
      </c>
      <c r="C20" s="19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</row>
    <row r="21" spans="1:21" x14ac:dyDescent="0.3">
      <c r="A21" s="21" t="s">
        <v>28</v>
      </c>
      <c r="B21" s="21" t="s">
        <v>29</v>
      </c>
      <c r="C21" s="19" t="s">
        <v>52</v>
      </c>
      <c r="D21" s="22">
        <f t="shared" ref="D21:D26" si="2">SUM(E21,F21)</f>
        <v>300046384.69</v>
      </c>
      <c r="E21" s="22">
        <v>215412763.31</v>
      </c>
      <c r="F21" s="22">
        <v>84633621.379999995</v>
      </c>
      <c r="G21" s="22">
        <f>SUM(H21:U21)</f>
        <v>300046384.2910043</v>
      </c>
      <c r="H21" s="22">
        <v>103213721.93000002</v>
      </c>
      <c r="I21" s="22">
        <v>336.22</v>
      </c>
      <c r="J21" s="22">
        <v>10683608</v>
      </c>
      <c r="K21" s="22">
        <v>23832824.039999999</v>
      </c>
      <c r="L21" s="22">
        <v>63869466.939999998</v>
      </c>
      <c r="M21" s="22">
        <v>0</v>
      </c>
      <c r="N21" s="22">
        <v>9045443.6010042541</v>
      </c>
      <c r="O21" s="22">
        <v>4767362.18</v>
      </c>
      <c r="P21" s="22">
        <v>0</v>
      </c>
      <c r="Q21" s="22">
        <v>53958155.020000003</v>
      </c>
      <c r="R21" s="22">
        <v>0</v>
      </c>
      <c r="S21" s="22">
        <v>30675466.359999992</v>
      </c>
      <c r="T21" s="22">
        <v>0</v>
      </c>
      <c r="U21" s="22">
        <v>0</v>
      </c>
    </row>
    <row r="22" spans="1:21" x14ac:dyDescent="0.3">
      <c r="A22" s="21" t="s">
        <v>31</v>
      </c>
      <c r="B22" s="21" t="s">
        <v>32</v>
      </c>
      <c r="C22" s="19" t="s">
        <v>53</v>
      </c>
      <c r="D22" s="22">
        <f t="shared" si="2"/>
        <v>135112.94</v>
      </c>
      <c r="E22" s="22">
        <v>134338.04</v>
      </c>
      <c r="F22" s="22">
        <v>774.9</v>
      </c>
      <c r="G22" s="22">
        <f>SUM(H22:U22)</f>
        <v>135112.94</v>
      </c>
      <c r="H22" s="22">
        <v>1.27</v>
      </c>
      <c r="I22" s="22">
        <v>-2705.24</v>
      </c>
      <c r="J22" s="22">
        <v>0</v>
      </c>
      <c r="K22" s="22">
        <v>-48.77</v>
      </c>
      <c r="L22" s="22">
        <v>137090.78</v>
      </c>
      <c r="M22" s="22">
        <v>0</v>
      </c>
      <c r="N22" s="22">
        <v>0</v>
      </c>
      <c r="O22" s="22">
        <v>0</v>
      </c>
      <c r="P22" s="22">
        <v>0</v>
      </c>
      <c r="Q22" s="22">
        <v>773.84</v>
      </c>
      <c r="R22" s="22">
        <v>0</v>
      </c>
      <c r="S22" s="22">
        <v>1.06</v>
      </c>
      <c r="T22" s="22">
        <v>0</v>
      </c>
      <c r="U22" s="22">
        <v>0</v>
      </c>
    </row>
    <row r="23" spans="1:21" x14ac:dyDescent="0.3">
      <c r="A23" s="21" t="s">
        <v>34</v>
      </c>
      <c r="B23" s="21" t="s">
        <v>35</v>
      </c>
      <c r="C23" s="19" t="s">
        <v>54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</row>
    <row r="24" spans="1:21" x14ac:dyDescent="0.3">
      <c r="A24" s="21" t="s">
        <v>37</v>
      </c>
      <c r="B24" s="21" t="s">
        <v>38</v>
      </c>
      <c r="C24" s="19" t="s">
        <v>55</v>
      </c>
      <c r="D24" s="22">
        <f t="shared" si="2"/>
        <v>39226472.869999997</v>
      </c>
      <c r="E24" s="22">
        <v>5076534.4999999991</v>
      </c>
      <c r="F24" s="22">
        <v>34149938.369999997</v>
      </c>
      <c r="G24" s="22">
        <f>SUM(H24:U24)</f>
        <v>39226472.390000001</v>
      </c>
      <c r="H24" s="22">
        <v>4816181.0999999996</v>
      </c>
      <c r="I24" s="22">
        <v>0</v>
      </c>
      <c r="J24" s="22">
        <v>3246</v>
      </c>
      <c r="K24" s="22">
        <v>102213.68</v>
      </c>
      <c r="L24" s="22">
        <v>161567.72</v>
      </c>
      <c r="M24" s="22">
        <v>0</v>
      </c>
      <c r="N24" s="22">
        <v>-6674.48</v>
      </c>
      <c r="O24" s="22">
        <v>0</v>
      </c>
      <c r="P24" s="22">
        <v>0</v>
      </c>
      <c r="Q24" s="22">
        <v>21736492.27</v>
      </c>
      <c r="R24" s="22">
        <v>0</v>
      </c>
      <c r="S24" s="22">
        <v>12413446.099999998</v>
      </c>
      <c r="T24" s="22">
        <v>0</v>
      </c>
      <c r="U24" s="22">
        <v>0</v>
      </c>
    </row>
    <row r="25" spans="1:21" x14ac:dyDescent="0.3">
      <c r="A25" s="21" t="s">
        <v>40</v>
      </c>
      <c r="B25" s="21" t="s">
        <v>41</v>
      </c>
      <c r="C25" s="19" t="s">
        <v>56</v>
      </c>
      <c r="D25" s="22">
        <f t="shared" si="2"/>
        <v>260955024.75999999</v>
      </c>
      <c r="E25" s="22">
        <v>210470566.84999999</v>
      </c>
      <c r="F25" s="22">
        <v>50484457.909999996</v>
      </c>
      <c r="G25" s="22">
        <f>SUM(H25:U25)</f>
        <v>260955024.84100428</v>
      </c>
      <c r="H25" s="22">
        <v>98397542.100000024</v>
      </c>
      <c r="I25" s="22">
        <v>-2369.02</v>
      </c>
      <c r="J25" s="22">
        <v>10680362</v>
      </c>
      <c r="K25" s="22">
        <v>23730561.59</v>
      </c>
      <c r="L25" s="22">
        <v>63844990</v>
      </c>
      <c r="M25" s="22">
        <v>0</v>
      </c>
      <c r="N25" s="22">
        <v>9052118.0810042545</v>
      </c>
      <c r="O25" s="22">
        <v>4767362.18</v>
      </c>
      <c r="P25" s="22">
        <v>0</v>
      </c>
      <c r="Q25" s="22">
        <v>32222436.59</v>
      </c>
      <c r="R25" s="22">
        <v>0</v>
      </c>
      <c r="S25" s="22">
        <v>18262021.319999993</v>
      </c>
      <c r="T25" s="22">
        <v>0</v>
      </c>
      <c r="U25" s="22">
        <v>0</v>
      </c>
    </row>
    <row r="26" spans="1:21" x14ac:dyDescent="0.3">
      <c r="A26" s="18" t="s">
        <v>57</v>
      </c>
      <c r="B26" s="23" t="s">
        <v>58</v>
      </c>
      <c r="C26" s="19" t="s">
        <v>59</v>
      </c>
      <c r="D26" s="22">
        <f t="shared" si="2"/>
        <v>126553330.73000002</v>
      </c>
      <c r="E26" s="22">
        <v>97903817.280000016</v>
      </c>
      <c r="F26" s="22">
        <v>28649513.449999999</v>
      </c>
      <c r="G26" s="22">
        <f>SUM(H26:U26)</f>
        <v>126553330.52544329</v>
      </c>
      <c r="H26" s="22">
        <v>42514841.489999995</v>
      </c>
      <c r="I26" s="22">
        <v>16917.09</v>
      </c>
      <c r="J26" s="22">
        <v>4957614</v>
      </c>
      <c r="K26" s="22">
        <v>13182610.42</v>
      </c>
      <c r="L26" s="22">
        <v>30169828.940000001</v>
      </c>
      <c r="M26" s="22">
        <v>0</v>
      </c>
      <c r="N26" s="22">
        <v>4183533.7937103375</v>
      </c>
      <c r="O26" s="22">
        <v>2878471.34</v>
      </c>
      <c r="P26" s="22">
        <v>0</v>
      </c>
      <c r="Q26" s="22">
        <v>17476461.02</v>
      </c>
      <c r="R26" s="22">
        <v>0</v>
      </c>
      <c r="S26" s="22">
        <v>11173052.431732945</v>
      </c>
      <c r="T26" s="22">
        <v>0</v>
      </c>
      <c r="U26" s="22">
        <v>0</v>
      </c>
    </row>
    <row r="27" spans="1:21" x14ac:dyDescent="0.3">
      <c r="A27" s="24" t="s">
        <v>60</v>
      </c>
      <c r="B27" s="24" t="s">
        <v>61</v>
      </c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</row>
    <row r="28" spans="1:21" x14ac:dyDescent="0.3">
      <c r="A28" s="25" t="s">
        <v>28</v>
      </c>
      <c r="B28" s="25" t="s">
        <v>62</v>
      </c>
      <c r="C28" s="19" t="s">
        <v>63</v>
      </c>
      <c r="D28" s="20"/>
      <c r="E28" s="22">
        <v>16498273.970000001</v>
      </c>
      <c r="F28" s="20"/>
      <c r="G28" s="22">
        <f>SUM(H28:U28)</f>
        <v>16498273.997694548</v>
      </c>
      <c r="H28" s="22">
        <v>4363742.26</v>
      </c>
      <c r="I28" s="22">
        <v>247.96</v>
      </c>
      <c r="J28" s="22">
        <v>2535665</v>
      </c>
      <c r="K28" s="22">
        <v>3403951.7</v>
      </c>
      <c r="L28" s="22">
        <v>4731911.41</v>
      </c>
      <c r="M28" s="22">
        <v>0</v>
      </c>
      <c r="N28" s="22">
        <v>194428.02769454781</v>
      </c>
      <c r="O28" s="22">
        <v>1268327.6399999999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</row>
    <row r="29" spans="1:21" x14ac:dyDescent="0.3">
      <c r="A29" s="25" t="s">
        <v>31</v>
      </c>
      <c r="B29" s="25" t="s">
        <v>64</v>
      </c>
      <c r="C29" s="19" t="s">
        <v>65</v>
      </c>
      <c r="D29" s="20"/>
      <c r="E29" s="22">
        <v>11396</v>
      </c>
      <c r="F29" s="20"/>
      <c r="G29" s="22">
        <f>SUM(H29:U29)</f>
        <v>11396</v>
      </c>
      <c r="H29" s="22">
        <v>0</v>
      </c>
      <c r="I29" s="22">
        <v>3.08</v>
      </c>
      <c r="J29" s="22">
        <v>0</v>
      </c>
      <c r="K29" s="22">
        <v>0</v>
      </c>
      <c r="L29" s="22">
        <v>11392.92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</row>
    <row r="30" spans="1:21" x14ac:dyDescent="0.3">
      <c r="A30" s="25" t="s">
        <v>34</v>
      </c>
      <c r="B30" s="25" t="s">
        <v>66</v>
      </c>
      <c r="C30" s="19" t="s">
        <v>67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</row>
    <row r="31" spans="1:21" x14ac:dyDescent="0.3">
      <c r="A31" s="25" t="s">
        <v>37</v>
      </c>
      <c r="B31" s="25" t="s">
        <v>68</v>
      </c>
      <c r="C31" s="19" t="s">
        <v>69</v>
      </c>
      <c r="D31" s="20"/>
      <c r="E31" s="22">
        <v>0</v>
      </c>
      <c r="F31" s="20"/>
      <c r="G31" s="22">
        <f>SUM(H31:U31)</f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</row>
    <row r="32" spans="1:21" x14ac:dyDescent="0.3">
      <c r="A32" s="25" t="s">
        <v>40</v>
      </c>
      <c r="B32" s="25" t="s">
        <v>70</v>
      </c>
      <c r="C32" s="19" t="s">
        <v>71</v>
      </c>
      <c r="D32" s="20"/>
      <c r="E32" s="22">
        <v>16509669.970000001</v>
      </c>
      <c r="F32" s="20"/>
      <c r="G32" s="22">
        <f>SUM(H32:U32)</f>
        <v>16509669.997694548</v>
      </c>
      <c r="H32" s="22">
        <v>4363742.26</v>
      </c>
      <c r="I32" s="22">
        <v>251.04</v>
      </c>
      <c r="J32" s="22">
        <v>2535665</v>
      </c>
      <c r="K32" s="22">
        <v>3403951.7</v>
      </c>
      <c r="L32" s="22">
        <v>4743304.33</v>
      </c>
      <c r="M32" s="22">
        <v>0</v>
      </c>
      <c r="N32" s="22">
        <v>194428.02769454781</v>
      </c>
      <c r="O32" s="22">
        <v>1268327.6399999999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</row>
    <row r="33" spans="1:21" x14ac:dyDescent="0.3">
      <c r="A33" s="24" t="s">
        <v>72</v>
      </c>
      <c r="B33" s="24" t="s">
        <v>73</v>
      </c>
      <c r="C33" s="19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</row>
    <row r="34" spans="1:21" x14ac:dyDescent="0.3">
      <c r="A34" s="25" t="s">
        <v>28</v>
      </c>
      <c r="B34" s="25" t="s">
        <v>62</v>
      </c>
      <c r="C34" s="19" t="s">
        <v>74</v>
      </c>
      <c r="D34" s="20"/>
      <c r="E34" s="22">
        <v>500224.92</v>
      </c>
      <c r="F34" s="20"/>
      <c r="G34" s="22">
        <f>SUM(H34:U34)</f>
        <v>500224.55229679722</v>
      </c>
      <c r="H34" s="22">
        <v>247942.02</v>
      </c>
      <c r="I34" s="22">
        <v>0</v>
      </c>
      <c r="J34" s="22">
        <v>7771</v>
      </c>
      <c r="K34" s="22">
        <v>32493.27</v>
      </c>
      <c r="L34" s="22">
        <v>107546.63</v>
      </c>
      <c r="M34" s="22">
        <v>0</v>
      </c>
      <c r="N34" s="22">
        <v>104471.63229679725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</row>
    <row r="35" spans="1:21" x14ac:dyDescent="0.3">
      <c r="A35" s="25" t="s">
        <v>31</v>
      </c>
      <c r="B35" s="25" t="s">
        <v>64</v>
      </c>
      <c r="C35" s="19" t="s">
        <v>75</v>
      </c>
      <c r="D35" s="20"/>
      <c r="E35" s="22">
        <v>251.13</v>
      </c>
      <c r="F35" s="20"/>
      <c r="G35" s="22">
        <f>SUM(H35:U35)</f>
        <v>251.13</v>
      </c>
      <c r="H35" s="22">
        <v>0</v>
      </c>
      <c r="I35" s="22">
        <v>0</v>
      </c>
      <c r="J35" s="22">
        <v>0</v>
      </c>
      <c r="K35" s="22">
        <v>0</v>
      </c>
      <c r="L35" s="22">
        <v>251.13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</row>
    <row r="36" spans="1:21" x14ac:dyDescent="0.3">
      <c r="A36" s="25" t="s">
        <v>34</v>
      </c>
      <c r="B36" s="25" t="s">
        <v>66</v>
      </c>
      <c r="C36" s="19" t="s">
        <v>76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</row>
    <row r="37" spans="1:21" x14ac:dyDescent="0.3">
      <c r="A37" s="25" t="s">
        <v>37</v>
      </c>
      <c r="B37" s="25" t="s">
        <v>68</v>
      </c>
      <c r="C37" s="19" t="s">
        <v>77</v>
      </c>
      <c r="D37" s="20"/>
      <c r="E37" s="22">
        <v>0</v>
      </c>
      <c r="F37" s="20"/>
      <c r="G37" s="22">
        <f>SUM(H37:U37)</f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0</v>
      </c>
      <c r="T37" s="22">
        <v>0</v>
      </c>
      <c r="U37" s="22">
        <v>0</v>
      </c>
    </row>
    <row r="38" spans="1:21" x14ac:dyDescent="0.3">
      <c r="A38" s="25" t="s">
        <v>40</v>
      </c>
      <c r="B38" s="25" t="s">
        <v>70</v>
      </c>
      <c r="C38" s="19" t="s">
        <v>78</v>
      </c>
      <c r="D38" s="20"/>
      <c r="E38" s="22">
        <v>500476.05</v>
      </c>
      <c r="F38" s="20"/>
      <c r="G38" s="22">
        <f>SUM(H38:U38)</f>
        <v>500475.68229679723</v>
      </c>
      <c r="H38" s="22">
        <v>247942.02</v>
      </c>
      <c r="I38" s="22">
        <v>0</v>
      </c>
      <c r="J38" s="22">
        <v>7771</v>
      </c>
      <c r="K38" s="22">
        <v>32493.27</v>
      </c>
      <c r="L38" s="22">
        <v>107797.75999999999</v>
      </c>
      <c r="M38" s="22">
        <v>0</v>
      </c>
      <c r="N38" s="22">
        <v>104471.63229679725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</row>
    <row r="39" spans="1:21" x14ac:dyDescent="0.3">
      <c r="A39" s="24" t="s">
        <v>79</v>
      </c>
      <c r="B39" s="24" t="s">
        <v>80</v>
      </c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</row>
    <row r="40" spans="1:21" x14ac:dyDescent="0.3">
      <c r="A40" s="25" t="s">
        <v>28</v>
      </c>
      <c r="B40" s="25" t="s">
        <v>62</v>
      </c>
      <c r="C40" s="19" t="s">
        <v>81</v>
      </c>
      <c r="D40" s="20"/>
      <c r="E40" s="22">
        <v>8760158.2699999996</v>
      </c>
      <c r="F40" s="20"/>
      <c r="G40" s="22">
        <f>SUM(H40:U40)</f>
        <v>8760157.9729612507</v>
      </c>
      <c r="H40" s="22">
        <v>5157354.55</v>
      </c>
      <c r="I40" s="22">
        <v>41.33</v>
      </c>
      <c r="J40" s="22">
        <v>720129</v>
      </c>
      <c r="K40" s="22">
        <v>776953.67</v>
      </c>
      <c r="L40" s="22">
        <v>1798719.37</v>
      </c>
      <c r="M40" s="22">
        <v>0</v>
      </c>
      <c r="N40" s="22">
        <v>213045.70296125195</v>
      </c>
      <c r="O40" s="22">
        <v>93914.35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</row>
    <row r="41" spans="1:21" x14ac:dyDescent="0.3">
      <c r="A41" s="25" t="s">
        <v>31</v>
      </c>
      <c r="B41" s="25" t="s">
        <v>64</v>
      </c>
      <c r="C41" s="19" t="s">
        <v>82</v>
      </c>
      <c r="D41" s="20"/>
      <c r="E41" s="22">
        <v>574.26</v>
      </c>
      <c r="F41" s="20"/>
      <c r="G41" s="22">
        <f>SUM(H41:U41)</f>
        <v>574.26</v>
      </c>
      <c r="H41" s="22">
        <v>57.01</v>
      </c>
      <c r="I41" s="22">
        <v>0</v>
      </c>
      <c r="J41" s="22">
        <v>0</v>
      </c>
      <c r="K41" s="22">
        <v>0</v>
      </c>
      <c r="L41" s="22">
        <v>517.25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</row>
    <row r="42" spans="1:21" x14ac:dyDescent="0.3">
      <c r="A42" s="25" t="s">
        <v>34</v>
      </c>
      <c r="B42" s="25" t="s">
        <v>66</v>
      </c>
      <c r="C42" s="19" t="s">
        <v>83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</row>
    <row r="43" spans="1:21" x14ac:dyDescent="0.3">
      <c r="A43" s="25" t="s">
        <v>37</v>
      </c>
      <c r="B43" s="25" t="s">
        <v>68</v>
      </c>
      <c r="C43" s="19" t="s">
        <v>84</v>
      </c>
      <c r="D43" s="20"/>
      <c r="E43" s="22">
        <v>0</v>
      </c>
      <c r="F43" s="20"/>
      <c r="G43" s="22">
        <f>SUM(H43:U43)</f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</row>
    <row r="44" spans="1:21" x14ac:dyDescent="0.3">
      <c r="A44" s="25" t="s">
        <v>40</v>
      </c>
      <c r="B44" s="25" t="s">
        <v>70</v>
      </c>
      <c r="C44" s="19" t="s">
        <v>85</v>
      </c>
      <c r="D44" s="20"/>
      <c r="E44" s="22">
        <v>8760732.5299999993</v>
      </c>
      <c r="F44" s="20"/>
      <c r="G44" s="22">
        <f>SUM(H44:U44)</f>
        <v>8760732.2329612505</v>
      </c>
      <c r="H44" s="22">
        <v>5157411.5599999996</v>
      </c>
      <c r="I44" s="22">
        <v>41.33</v>
      </c>
      <c r="J44" s="22">
        <v>720129</v>
      </c>
      <c r="K44" s="22">
        <v>776953.67</v>
      </c>
      <c r="L44" s="22">
        <v>1799236.62</v>
      </c>
      <c r="M44" s="22">
        <v>0</v>
      </c>
      <c r="N44" s="22">
        <v>213045.70296125195</v>
      </c>
      <c r="O44" s="22">
        <v>93914.35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</row>
    <row r="45" spans="1:21" x14ac:dyDescent="0.3">
      <c r="A45" s="24" t="s">
        <v>86</v>
      </c>
      <c r="B45" s="24" t="s">
        <v>87</v>
      </c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</row>
    <row r="46" spans="1:21" x14ac:dyDescent="0.3">
      <c r="A46" s="25" t="s">
        <v>28</v>
      </c>
      <c r="B46" s="25" t="s">
        <v>62</v>
      </c>
      <c r="C46" s="19" t="s">
        <v>88</v>
      </c>
      <c r="D46" s="20"/>
      <c r="E46" s="22">
        <v>70519930.879999995</v>
      </c>
      <c r="F46" s="20"/>
      <c r="G46" s="22">
        <f>SUM(H46:U46)</f>
        <v>70519930.449723125</v>
      </c>
      <c r="H46" s="22">
        <v>33542789.109999999</v>
      </c>
      <c r="I46" s="22">
        <v>16527.77</v>
      </c>
      <c r="J46" s="22">
        <v>1223271</v>
      </c>
      <c r="K46" s="22">
        <v>8969211.7799999993</v>
      </c>
      <c r="L46" s="22">
        <v>23427677.780000001</v>
      </c>
      <c r="M46" s="22">
        <v>0</v>
      </c>
      <c r="N46" s="22">
        <v>2141305.569723133</v>
      </c>
      <c r="O46" s="22">
        <v>1199147.44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</row>
    <row r="47" spans="1:21" x14ac:dyDescent="0.3">
      <c r="A47" s="25" t="s">
        <v>31</v>
      </c>
      <c r="B47" s="25" t="s">
        <v>64</v>
      </c>
      <c r="C47" s="19" t="s">
        <v>89</v>
      </c>
      <c r="D47" s="20"/>
      <c r="E47" s="22">
        <v>91831.45</v>
      </c>
      <c r="F47" s="20"/>
      <c r="G47" s="22">
        <f>SUM(H47:U47)</f>
        <v>91831.45</v>
      </c>
      <c r="H47" s="22">
        <v>0</v>
      </c>
      <c r="I47" s="22">
        <v>0</v>
      </c>
      <c r="J47" s="22">
        <v>19</v>
      </c>
      <c r="K47" s="22">
        <v>0</v>
      </c>
      <c r="L47" s="22">
        <v>91812.45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</row>
    <row r="48" spans="1:21" x14ac:dyDescent="0.3">
      <c r="A48" s="25" t="s">
        <v>34</v>
      </c>
      <c r="B48" s="25" t="s">
        <v>66</v>
      </c>
      <c r="C48" s="19" t="s">
        <v>90</v>
      </c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</row>
    <row r="49" spans="1:21" x14ac:dyDescent="0.3">
      <c r="A49" s="25" t="s">
        <v>37</v>
      </c>
      <c r="B49" s="25" t="s">
        <v>68</v>
      </c>
      <c r="C49" s="19" t="s">
        <v>91</v>
      </c>
      <c r="D49" s="20"/>
      <c r="E49" s="22">
        <v>563112.43999999994</v>
      </c>
      <c r="F49" s="20"/>
      <c r="G49" s="22">
        <f>SUM(H49:U49)</f>
        <v>563112.43999999994</v>
      </c>
      <c r="H49" s="22">
        <v>549101.43999999994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14011</v>
      </c>
      <c r="O49" s="22">
        <v>0</v>
      </c>
      <c r="P49" s="22">
        <v>0</v>
      </c>
      <c r="Q49" s="22">
        <v>0</v>
      </c>
      <c r="R49" s="22">
        <v>0</v>
      </c>
      <c r="S49" s="22">
        <v>0</v>
      </c>
      <c r="T49" s="22">
        <v>0</v>
      </c>
      <c r="U49" s="22">
        <v>0</v>
      </c>
    </row>
    <row r="50" spans="1:21" x14ac:dyDescent="0.3">
      <c r="A50" s="25" t="s">
        <v>40</v>
      </c>
      <c r="B50" s="25" t="s">
        <v>70</v>
      </c>
      <c r="C50" s="19" t="s">
        <v>92</v>
      </c>
      <c r="D50" s="20"/>
      <c r="E50" s="22">
        <v>70048649.890000001</v>
      </c>
      <c r="F50" s="20"/>
      <c r="G50" s="22">
        <f>SUM(H50:U50)</f>
        <v>70048649.45972313</v>
      </c>
      <c r="H50" s="22">
        <v>32993687.669999998</v>
      </c>
      <c r="I50" s="22">
        <v>16527.77</v>
      </c>
      <c r="J50" s="22">
        <v>1223290</v>
      </c>
      <c r="K50" s="22">
        <v>8969211.7799999993</v>
      </c>
      <c r="L50" s="22">
        <v>23519490.23</v>
      </c>
      <c r="M50" s="22">
        <v>0</v>
      </c>
      <c r="N50" s="22">
        <v>2127294.569723133</v>
      </c>
      <c r="O50" s="22">
        <v>1199147.44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</row>
    <row r="51" spans="1:21" x14ac:dyDescent="0.3">
      <c r="A51" s="24" t="s">
        <v>93</v>
      </c>
      <c r="B51" s="24" t="s">
        <v>94</v>
      </c>
      <c r="C51" s="19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</row>
    <row r="52" spans="1:21" x14ac:dyDescent="0.3">
      <c r="A52" s="25" t="s">
        <v>28</v>
      </c>
      <c r="B52" s="25" t="s">
        <v>62</v>
      </c>
      <c r="C52" s="19" t="s">
        <v>95</v>
      </c>
      <c r="D52" s="20"/>
      <c r="E52" s="22">
        <v>2084288.66</v>
      </c>
      <c r="F52" s="20"/>
      <c r="G52" s="22">
        <f>SUM(H52:U52)</f>
        <v>2084288.5210346074</v>
      </c>
      <c r="H52" s="22">
        <v>-247942.02</v>
      </c>
      <c r="I52" s="22">
        <v>95.77</v>
      </c>
      <c r="J52" s="22">
        <v>470759</v>
      </c>
      <c r="K52" s="22">
        <v>0</v>
      </c>
      <c r="L52" s="22">
        <v>0</v>
      </c>
      <c r="M52" s="22">
        <v>0</v>
      </c>
      <c r="N52" s="22">
        <v>1544293.8610346075</v>
      </c>
      <c r="O52" s="22">
        <v>317081.90999999997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</row>
    <row r="53" spans="1:21" x14ac:dyDescent="0.3">
      <c r="A53" s="25" t="s">
        <v>31</v>
      </c>
      <c r="B53" s="25" t="s">
        <v>64</v>
      </c>
      <c r="C53" s="19" t="s">
        <v>96</v>
      </c>
      <c r="D53" s="20"/>
      <c r="E53" s="22">
        <v>1.19</v>
      </c>
      <c r="F53" s="20"/>
      <c r="G53" s="22">
        <f>SUM(H53:U53)</f>
        <v>1.19</v>
      </c>
      <c r="H53" s="22">
        <v>0</v>
      </c>
      <c r="I53" s="22">
        <v>1.19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</row>
    <row r="54" spans="1:21" x14ac:dyDescent="0.3">
      <c r="A54" s="25" t="s">
        <v>34</v>
      </c>
      <c r="B54" s="25" t="s">
        <v>66</v>
      </c>
      <c r="C54" s="19" t="s">
        <v>97</v>
      </c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</row>
    <row r="55" spans="1:21" x14ac:dyDescent="0.3">
      <c r="A55" s="25" t="s">
        <v>37</v>
      </c>
      <c r="B55" s="25" t="s">
        <v>68</v>
      </c>
      <c r="C55" s="19" t="s">
        <v>98</v>
      </c>
      <c r="D55" s="20"/>
      <c r="E55" s="22">
        <v>0</v>
      </c>
      <c r="F55" s="20"/>
      <c r="G55" s="22">
        <f>SUM(H55:U55)</f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</row>
    <row r="56" spans="1:21" x14ac:dyDescent="0.3">
      <c r="A56" s="25" t="s">
        <v>40</v>
      </c>
      <c r="B56" s="25" t="s">
        <v>70</v>
      </c>
      <c r="C56" s="19" t="s">
        <v>99</v>
      </c>
      <c r="D56" s="20"/>
      <c r="E56" s="22">
        <v>2084289.85</v>
      </c>
      <c r="F56" s="20"/>
      <c r="G56" s="22">
        <f>SUM(H56:U56)</f>
        <v>2084289.7110346074</v>
      </c>
      <c r="H56" s="22">
        <v>-247942.02</v>
      </c>
      <c r="I56" s="22">
        <v>96.96</v>
      </c>
      <c r="J56" s="22">
        <v>470759</v>
      </c>
      <c r="K56" s="22">
        <v>0</v>
      </c>
      <c r="L56" s="22">
        <v>0</v>
      </c>
      <c r="M56" s="22">
        <v>0</v>
      </c>
      <c r="N56" s="22">
        <v>1544293.8610346075</v>
      </c>
      <c r="O56" s="22">
        <v>317081.90999999997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</row>
    <row r="57" spans="1:21" x14ac:dyDescent="0.3">
      <c r="A57" s="18" t="s">
        <v>100</v>
      </c>
      <c r="B57" s="18" t="s">
        <v>101</v>
      </c>
      <c r="C57" s="19" t="s">
        <v>102</v>
      </c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</row>
    <row r="58" spans="1:21" x14ac:dyDescent="0.3">
      <c r="A58" s="18" t="s">
        <v>103</v>
      </c>
      <c r="B58" s="18" t="s">
        <v>104</v>
      </c>
      <c r="C58" s="19" t="s">
        <v>105</v>
      </c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</row>
    <row r="59" spans="1:21" x14ac:dyDescent="0.3">
      <c r="C59" s="27"/>
      <c r="D59" s="27"/>
      <c r="E59" s="6"/>
      <c r="F59" s="6"/>
    </row>
    <row r="60" spans="1:21" x14ac:dyDescent="0.3">
      <c r="A60" s="28" t="s">
        <v>106</v>
      </c>
      <c r="B60" s="28"/>
      <c r="C60" s="27"/>
      <c r="D60" s="27"/>
      <c r="E60" s="5"/>
      <c r="F60" s="5"/>
      <c r="H60" s="6"/>
    </row>
    <row r="61" spans="1:21" x14ac:dyDescent="0.3">
      <c r="A61" s="29" t="s">
        <v>107</v>
      </c>
      <c r="B61" s="29"/>
      <c r="C61" s="27"/>
      <c r="D61" s="27"/>
      <c r="E61" s="6"/>
      <c r="F61" s="6"/>
      <c r="G61" s="6"/>
      <c r="H61" s="6"/>
    </row>
    <row r="62" spans="1:21" x14ac:dyDescent="0.3">
      <c r="A62" s="28" t="s">
        <v>166</v>
      </c>
      <c r="B62" s="28"/>
      <c r="E62" s="6"/>
      <c r="F62" s="6"/>
      <c r="G62" s="6"/>
      <c r="H62" s="4"/>
    </row>
    <row r="63" spans="1:21" x14ac:dyDescent="0.3">
      <c r="E63" s="6"/>
      <c r="F63" s="6"/>
      <c r="G63" s="6"/>
      <c r="H63" s="6"/>
    </row>
    <row r="64" spans="1:21" x14ac:dyDescent="0.3">
      <c r="A64" s="31" t="s">
        <v>109</v>
      </c>
      <c r="B64" s="31"/>
      <c r="E64" s="6"/>
      <c r="F64" s="6"/>
      <c r="G64" s="6"/>
      <c r="H64" s="6"/>
    </row>
    <row r="65" spans="1:21" x14ac:dyDescent="0.3">
      <c r="A65" s="31" t="s">
        <v>225</v>
      </c>
      <c r="E65" s="5"/>
      <c r="F65" s="5"/>
      <c r="H65" s="6"/>
    </row>
    <row r="66" spans="1:21" x14ac:dyDescent="0.3">
      <c r="E66" s="6"/>
      <c r="F66" s="6"/>
    </row>
    <row r="67" spans="1:21" x14ac:dyDescent="0.3">
      <c r="E67" s="6"/>
      <c r="F67" s="6"/>
    </row>
    <row r="68" spans="1:21" x14ac:dyDescent="0.3">
      <c r="E68" s="6"/>
      <c r="F68" s="6"/>
    </row>
    <row r="69" spans="1:21" x14ac:dyDescent="0.3">
      <c r="E69" s="6"/>
      <c r="F69" s="6"/>
    </row>
    <row r="70" spans="1:21" x14ac:dyDescent="0.3">
      <c r="E70" s="6"/>
      <c r="F70" s="6"/>
    </row>
    <row r="71" spans="1:21" x14ac:dyDescent="0.3">
      <c r="E71" s="6"/>
      <c r="F71" s="6"/>
    </row>
    <row r="72" spans="1:21" x14ac:dyDescent="0.3">
      <c r="E72" s="6"/>
      <c r="F72" s="6"/>
    </row>
    <row r="73" spans="1:21" s="5" customFormat="1" x14ac:dyDescent="0.3">
      <c r="A73" s="6"/>
      <c r="B73" s="6"/>
      <c r="C73" s="6"/>
      <c r="D73" s="6"/>
      <c r="E73" s="6"/>
      <c r="F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</row>
  </sheetData>
  <pageMargins left="0.7" right="0.7" top="0.75" bottom="0.75" header="0.3" footer="0.3"/>
  <pageSetup paperSize="9" scale="4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BFEF-85E7-43D3-A731-00B505EBF72D}">
  <sheetPr>
    <tabColor rgb="FFFFC000"/>
  </sheetPr>
  <dimension ref="A1:U75"/>
  <sheetViews>
    <sheetView showGridLines="0" zoomScale="80" zoomScaleNormal="80" zoomScaleSheetLayoutView="40" workbookViewId="0">
      <selection activeCell="D6" sqref="D6:U6"/>
    </sheetView>
  </sheetViews>
  <sheetFormatPr defaultColWidth="11.44140625" defaultRowHeight="14.4" x14ac:dyDescent="0.3"/>
  <cols>
    <col min="1" max="2" width="48.5546875" style="6" customWidth="1"/>
    <col min="3" max="3" width="10.5546875" style="6" customWidth="1"/>
    <col min="4" max="4" width="22.77734375" style="6" customWidth="1"/>
    <col min="5" max="6" width="20.77734375" style="4" customWidth="1"/>
    <col min="7" max="8" width="20.77734375" style="5" customWidth="1"/>
    <col min="9" max="21" width="20.77734375" style="6" customWidth="1"/>
    <col min="22" max="16384" width="11.44140625" style="6"/>
  </cols>
  <sheetData>
    <row r="1" spans="1:21" x14ac:dyDescent="0.3">
      <c r="A1" s="1" t="s">
        <v>0</v>
      </c>
      <c r="B1" s="1" t="s">
        <v>1</v>
      </c>
      <c r="C1" s="37">
        <v>45291</v>
      </c>
      <c r="D1" s="4"/>
    </row>
    <row r="2" spans="1:21" x14ac:dyDescent="0.3">
      <c r="A2" s="7" t="s">
        <v>2</v>
      </c>
      <c r="B2" s="7" t="s">
        <v>3</v>
      </c>
      <c r="C2" s="8"/>
      <c r="D2" s="4"/>
    </row>
    <row r="3" spans="1:21" x14ac:dyDescent="0.3">
      <c r="A3" s="9"/>
      <c r="B3" s="9"/>
      <c r="C3" s="8"/>
      <c r="D3" s="4"/>
    </row>
    <row r="4" spans="1:21" x14ac:dyDescent="0.3">
      <c r="A4" s="7" t="s">
        <v>4</v>
      </c>
      <c r="B4" s="7" t="s">
        <v>5</v>
      </c>
      <c r="C4" s="8"/>
      <c r="D4" s="4"/>
    </row>
    <row r="5" spans="1:21" x14ac:dyDescent="0.3">
      <c r="A5" s="11" t="s">
        <v>167</v>
      </c>
      <c r="B5" s="11" t="s">
        <v>168</v>
      </c>
      <c r="C5" s="8"/>
      <c r="D5" s="4"/>
    </row>
    <row r="6" spans="1:21" ht="57.6" x14ac:dyDescent="0.3">
      <c r="D6" s="12" t="str">
        <f>'S.05.01.01 NL'!D6</f>
        <v>Spolu poisťovne a pobočky poisťovní z iných členských štátov</v>
      </c>
      <c r="E6" s="12" t="str">
        <f>'S.05.01.01 NL'!E6</f>
        <v xml:space="preserve">Spolu poisťovne </v>
      </c>
      <c r="F6" s="12" t="str">
        <f>'S.05.01.01 NL'!F6</f>
        <v>Spolu pobočky poisťovní z iných členských štátov</v>
      </c>
      <c r="G6" s="12" t="str">
        <f>'S.05.01.01 NL'!G6</f>
        <v>Spolu členovia SLASPO 1)</v>
      </c>
      <c r="H6" s="12" t="str">
        <f>'S.05.01.01 NL'!H6</f>
        <v>Allianz - Slovenská poisťovňa, a. s.</v>
      </c>
      <c r="I6" s="12" t="str">
        <f>'S.05.01.01 NL'!I6</f>
        <v>BNP Paribas Cardif Poisťovňa, a. s.</v>
      </c>
      <c r="J6" s="12" t="str">
        <f>'S.05.01.01 NL'!J6</f>
        <v>ČSOB Poisťovňa, a. s.</v>
      </c>
      <c r="K6" s="12" t="str">
        <f>'S.05.01.01 NL'!K6</f>
        <v>Komunálna poisťovňa a. s., Vienna Insurance Group</v>
      </c>
      <c r="L6" s="12" t="str">
        <f>'S.05.01.01 NL'!L6</f>
        <v>KOOPERATIVA poisťovňa, a. s., Vienna Insurance Group</v>
      </c>
      <c r="M6" s="12" t="str">
        <f>'S.05.01.01 NL'!M6</f>
        <v>NN Životná poisťovňa, a. s.</v>
      </c>
      <c r="N6" s="12" t="str">
        <f>'S.05.01.01 NL'!N6</f>
        <v>Union poisťovňa, a. s.</v>
      </c>
      <c r="O6" s="12" t="str">
        <f>'S.05.01.01 NL'!O6</f>
        <v>Wüstenrot poisťovňa, a. s.</v>
      </c>
      <c r="P6" s="12" t="str">
        <f>'S.05.01.01 NL'!P6</f>
        <v>Colonnade Insurance S.A., pobočka poisťovne z iného členského štátu</v>
      </c>
      <c r="Q6" s="12" t="str">
        <f>'S.05.01.01 NL'!Q6</f>
        <v xml:space="preserve">Generali Poisťovňa, pobočka poisťovne z iného členského štátu </v>
      </c>
      <c r="R6" s="12" t="str">
        <f>'S.05.01.01 NL'!R6</f>
        <v>MetLife Europe d. a. c., pobočka poisťovne z iného členského štátu</v>
      </c>
      <c r="S6" s="12" t="str">
        <f>'S.05.01.01 NL'!S6</f>
        <v xml:space="preserve">UNIQA pojišťovna, a.s., pobočka poisťovne z iného členského štátu </v>
      </c>
      <c r="T6" s="12" t="str">
        <f>'S.05.01.01 NL'!T6</f>
        <v>YOUPLUS Životná poisťovňa, pobočka poisťovne z iného členského štátu</v>
      </c>
      <c r="U6" s="12" t="str">
        <f>'S.05.01.01 NL'!U6</f>
        <v xml:space="preserve">Slovenská kancelária poisťovateľov </v>
      </c>
    </row>
    <row r="7" spans="1:21" x14ac:dyDescent="0.3">
      <c r="D7" s="19" t="s">
        <v>169</v>
      </c>
      <c r="E7" s="19" t="s">
        <v>169</v>
      </c>
      <c r="F7" s="19" t="s">
        <v>169</v>
      </c>
      <c r="G7" s="19" t="s">
        <v>169</v>
      </c>
      <c r="H7" s="19" t="s">
        <v>169</v>
      </c>
      <c r="I7" s="19" t="s">
        <v>169</v>
      </c>
      <c r="J7" s="19" t="s">
        <v>169</v>
      </c>
      <c r="K7" s="19" t="s">
        <v>169</v>
      </c>
      <c r="L7" s="19" t="s">
        <v>169</v>
      </c>
      <c r="M7" s="19" t="s">
        <v>169</v>
      </c>
      <c r="N7" s="19" t="s">
        <v>169</v>
      </c>
      <c r="O7" s="19" t="s">
        <v>169</v>
      </c>
      <c r="P7" s="19" t="s">
        <v>169</v>
      </c>
      <c r="Q7" s="19" t="s">
        <v>169</v>
      </c>
      <c r="R7" s="19" t="s">
        <v>169</v>
      </c>
      <c r="S7" s="19" t="s">
        <v>169</v>
      </c>
      <c r="T7" s="19" t="s">
        <v>169</v>
      </c>
      <c r="U7" s="19" t="s">
        <v>169</v>
      </c>
    </row>
    <row r="8" spans="1:21" x14ac:dyDescent="0.3">
      <c r="A8" s="18" t="s">
        <v>26</v>
      </c>
      <c r="B8" s="18" t="s">
        <v>27</v>
      </c>
      <c r="C8" s="19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</row>
    <row r="9" spans="1:21" x14ac:dyDescent="0.3">
      <c r="A9" s="21" t="s">
        <v>28</v>
      </c>
      <c r="B9" s="21" t="s">
        <v>29</v>
      </c>
      <c r="C9" s="19" t="s">
        <v>30</v>
      </c>
      <c r="D9" s="22">
        <f>SUM(E9,F9)</f>
        <v>10553581.920000002</v>
      </c>
      <c r="E9" s="22">
        <v>6743639.9200000009</v>
      </c>
      <c r="F9" s="22">
        <v>3809942</v>
      </c>
      <c r="G9" s="22">
        <f>SUM(H9:U9)</f>
        <v>10195575.706212588</v>
      </c>
      <c r="H9" s="22">
        <v>865539.27</v>
      </c>
      <c r="I9" s="22">
        <v>0</v>
      </c>
      <c r="J9" s="22">
        <v>320765</v>
      </c>
      <c r="K9" s="22">
        <v>120303.69</v>
      </c>
      <c r="L9" s="22">
        <v>3721914.96</v>
      </c>
      <c r="M9" s="22">
        <v>0</v>
      </c>
      <c r="N9" s="22">
        <v>1715116.726212587</v>
      </c>
      <c r="O9" s="22">
        <v>0</v>
      </c>
      <c r="P9" s="22">
        <v>409861</v>
      </c>
      <c r="Q9" s="22">
        <v>2691882.7</v>
      </c>
      <c r="R9" s="22">
        <v>0</v>
      </c>
      <c r="S9" s="22">
        <v>350192.36</v>
      </c>
      <c r="T9" s="22">
        <v>0</v>
      </c>
      <c r="U9" s="22">
        <v>0</v>
      </c>
    </row>
    <row r="10" spans="1:21" x14ac:dyDescent="0.3">
      <c r="A10" s="21" t="s">
        <v>31</v>
      </c>
      <c r="B10" s="21" t="s">
        <v>32</v>
      </c>
      <c r="C10" s="19" t="s">
        <v>33</v>
      </c>
      <c r="D10" s="22">
        <f t="shared" ref="D10:D13" si="0">SUM(E10,F10)</f>
        <v>1265360.75</v>
      </c>
      <c r="E10" s="22">
        <v>58598.8</v>
      </c>
      <c r="F10" s="22">
        <v>1206761.95</v>
      </c>
      <c r="G10" s="22">
        <f>SUM(H10:U10)</f>
        <v>951650.04999999993</v>
      </c>
      <c r="H10" s="22">
        <v>3199.42</v>
      </c>
      <c r="I10" s="22">
        <v>0</v>
      </c>
      <c r="J10" s="22">
        <v>2023</v>
      </c>
      <c r="K10" s="22">
        <v>0</v>
      </c>
      <c r="L10" s="22">
        <v>46434.38</v>
      </c>
      <c r="M10" s="22">
        <v>0</v>
      </c>
      <c r="N10" s="22">
        <v>6942.3</v>
      </c>
      <c r="O10" s="22">
        <v>0</v>
      </c>
      <c r="P10" s="22">
        <v>1136</v>
      </c>
      <c r="Q10" s="22">
        <v>890628.72</v>
      </c>
      <c r="R10" s="22">
        <v>0</v>
      </c>
      <c r="S10" s="22">
        <v>1286.23</v>
      </c>
      <c r="T10" s="22">
        <v>0</v>
      </c>
      <c r="U10" s="22">
        <v>0</v>
      </c>
    </row>
    <row r="11" spans="1:21" x14ac:dyDescent="0.3">
      <c r="A11" s="21" t="s">
        <v>34</v>
      </c>
      <c r="B11" s="21" t="s">
        <v>35</v>
      </c>
      <c r="C11" s="19" t="s">
        <v>36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</row>
    <row r="12" spans="1:21" x14ac:dyDescent="0.3">
      <c r="A12" s="21" t="s">
        <v>37</v>
      </c>
      <c r="B12" s="21" t="s">
        <v>38</v>
      </c>
      <c r="C12" s="19" t="s">
        <v>39</v>
      </c>
      <c r="D12" s="22">
        <f t="shared" si="0"/>
        <v>4825158.49</v>
      </c>
      <c r="E12" s="22">
        <v>1415149.12</v>
      </c>
      <c r="F12" s="22">
        <v>3410009.37</v>
      </c>
      <c r="G12" s="22">
        <f>SUM(H12:U12)</f>
        <v>4272161.51</v>
      </c>
      <c r="H12" s="22">
        <v>251246.57</v>
      </c>
      <c r="I12" s="22">
        <v>0</v>
      </c>
      <c r="J12" s="22">
        <v>1423</v>
      </c>
      <c r="K12" s="22">
        <v>13142.66</v>
      </c>
      <c r="L12" s="22">
        <v>1135384.8899999999</v>
      </c>
      <c r="M12" s="22">
        <v>0</v>
      </c>
      <c r="N12" s="22">
        <v>13952.279999999999</v>
      </c>
      <c r="O12" s="22">
        <v>0</v>
      </c>
      <c r="P12" s="22">
        <v>228355</v>
      </c>
      <c r="Q12" s="22">
        <v>2432256.58</v>
      </c>
      <c r="R12" s="22">
        <v>0</v>
      </c>
      <c r="S12" s="22">
        <v>196400.53</v>
      </c>
      <c r="T12" s="22">
        <v>0</v>
      </c>
      <c r="U12" s="22">
        <v>0</v>
      </c>
    </row>
    <row r="13" spans="1:21" x14ac:dyDescent="0.3">
      <c r="A13" s="21" t="s">
        <v>40</v>
      </c>
      <c r="B13" s="21" t="s">
        <v>41</v>
      </c>
      <c r="C13" s="19" t="s">
        <v>42</v>
      </c>
      <c r="D13" s="22">
        <f t="shared" si="0"/>
        <v>6993784.1800000006</v>
      </c>
      <c r="E13" s="22">
        <v>5387089.6000000006</v>
      </c>
      <c r="F13" s="22">
        <v>1606694.58</v>
      </c>
      <c r="G13" s="22">
        <f>SUM(H13:U13)</f>
        <v>6875064.2462125868</v>
      </c>
      <c r="H13" s="22">
        <v>617492.12000000011</v>
      </c>
      <c r="I13" s="22">
        <v>0</v>
      </c>
      <c r="J13" s="22">
        <v>321365</v>
      </c>
      <c r="K13" s="22">
        <v>107161.03</v>
      </c>
      <c r="L13" s="22">
        <v>2632964.4500000002</v>
      </c>
      <c r="M13" s="22">
        <v>0</v>
      </c>
      <c r="N13" s="22">
        <v>1708106.746212587</v>
      </c>
      <c r="O13" s="22">
        <v>0</v>
      </c>
      <c r="P13" s="22">
        <v>182642</v>
      </c>
      <c r="Q13" s="22">
        <v>1150254.8400000001</v>
      </c>
      <c r="R13" s="22">
        <v>0</v>
      </c>
      <c r="S13" s="22">
        <v>155078.05999999997</v>
      </c>
      <c r="T13" s="22">
        <v>0</v>
      </c>
      <c r="U13" s="22">
        <v>0</v>
      </c>
    </row>
    <row r="14" spans="1:21" x14ac:dyDescent="0.3">
      <c r="A14" s="18" t="s">
        <v>43</v>
      </c>
      <c r="B14" s="18" t="s">
        <v>44</v>
      </c>
      <c r="C14" s="19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</row>
    <row r="15" spans="1:21" x14ac:dyDescent="0.3">
      <c r="A15" s="21" t="s">
        <v>28</v>
      </c>
      <c r="B15" s="21" t="s">
        <v>29</v>
      </c>
      <c r="C15" s="19" t="s">
        <v>45</v>
      </c>
      <c r="D15" s="22">
        <f t="shared" ref="D15:D19" si="1">SUM(E15,F15)</f>
        <v>10483318.210000001</v>
      </c>
      <c r="E15" s="22">
        <v>6672267.04</v>
      </c>
      <c r="F15" s="22">
        <v>3811051.17</v>
      </c>
      <c r="G15" s="22">
        <f>SUM(H15:U15)</f>
        <v>10128239.323114384</v>
      </c>
      <c r="H15" s="22">
        <v>853956.23</v>
      </c>
      <c r="I15" s="22">
        <v>0</v>
      </c>
      <c r="J15" s="22">
        <v>306988</v>
      </c>
      <c r="K15" s="22">
        <v>129798.72</v>
      </c>
      <c r="L15" s="22">
        <v>3706984.09</v>
      </c>
      <c r="M15" s="22">
        <v>0</v>
      </c>
      <c r="N15" s="22">
        <v>1674539.9731143829</v>
      </c>
      <c r="O15" s="22">
        <v>0</v>
      </c>
      <c r="P15" s="22">
        <v>413867</v>
      </c>
      <c r="Q15" s="22">
        <v>2692332.88</v>
      </c>
      <c r="R15" s="22">
        <v>0</v>
      </c>
      <c r="S15" s="22">
        <v>349772.43</v>
      </c>
      <c r="T15" s="22">
        <v>0</v>
      </c>
      <c r="U15" s="22">
        <v>0</v>
      </c>
    </row>
    <row r="16" spans="1:21" x14ac:dyDescent="0.3">
      <c r="A16" s="21" t="s">
        <v>31</v>
      </c>
      <c r="B16" s="21" t="s">
        <v>32</v>
      </c>
      <c r="C16" s="19" t="s">
        <v>46</v>
      </c>
      <c r="D16" s="22">
        <f t="shared" si="1"/>
        <v>1262949.3900000001</v>
      </c>
      <c r="E16" s="22">
        <v>57210.8</v>
      </c>
      <c r="F16" s="22">
        <v>1205738.5900000001</v>
      </c>
      <c r="G16" s="22">
        <f>SUM(H16:U16)</f>
        <v>949238.72977835301</v>
      </c>
      <c r="H16" s="22">
        <v>3199.42</v>
      </c>
      <c r="I16" s="22">
        <v>0</v>
      </c>
      <c r="J16" s="22">
        <v>2027</v>
      </c>
      <c r="K16" s="22">
        <v>0</v>
      </c>
      <c r="L16" s="22">
        <v>46434.38</v>
      </c>
      <c r="M16" s="22">
        <v>0</v>
      </c>
      <c r="N16" s="22">
        <v>5550.3397783530172</v>
      </c>
      <c r="O16" s="22">
        <v>0</v>
      </c>
      <c r="P16" s="22">
        <v>1146</v>
      </c>
      <c r="Q16" s="22">
        <v>889599.25</v>
      </c>
      <c r="R16" s="22">
        <v>0</v>
      </c>
      <c r="S16" s="22">
        <v>1282.3399999999999</v>
      </c>
      <c r="T16" s="22">
        <v>0</v>
      </c>
      <c r="U16" s="22">
        <v>0</v>
      </c>
    </row>
    <row r="17" spans="1:21" x14ac:dyDescent="0.3">
      <c r="A17" s="21" t="s">
        <v>34</v>
      </c>
      <c r="B17" s="21" t="s">
        <v>35</v>
      </c>
      <c r="C17" s="19" t="s">
        <v>47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</row>
    <row r="18" spans="1:21" x14ac:dyDescent="0.3">
      <c r="A18" s="21" t="s">
        <v>37</v>
      </c>
      <c r="B18" s="21" t="s">
        <v>38</v>
      </c>
      <c r="C18" s="19" t="s">
        <v>48</v>
      </c>
      <c r="D18" s="22">
        <f t="shared" si="1"/>
        <v>4842251.5199999996</v>
      </c>
      <c r="E18" s="22">
        <v>1427506.39</v>
      </c>
      <c r="F18" s="22">
        <v>3414745.13</v>
      </c>
      <c r="G18" s="22">
        <f>SUM(H18:U18)</f>
        <v>4284397.21</v>
      </c>
      <c r="H18" s="22">
        <v>251247.73</v>
      </c>
      <c r="I18" s="22">
        <v>0</v>
      </c>
      <c r="J18" s="22">
        <v>1506</v>
      </c>
      <c r="K18" s="22">
        <v>13142.66</v>
      </c>
      <c r="L18" s="22">
        <v>1147542</v>
      </c>
      <c r="M18" s="22">
        <v>0</v>
      </c>
      <c r="N18" s="22">
        <v>14067.65</v>
      </c>
      <c r="O18" s="22">
        <v>0</v>
      </c>
      <c r="P18" s="22">
        <v>227796</v>
      </c>
      <c r="Q18" s="22">
        <v>2431867.0099999998</v>
      </c>
      <c r="R18" s="22">
        <v>0</v>
      </c>
      <c r="S18" s="22">
        <v>197228.16</v>
      </c>
      <c r="T18" s="22">
        <v>0</v>
      </c>
      <c r="U18" s="22">
        <v>0</v>
      </c>
    </row>
    <row r="19" spans="1:21" x14ac:dyDescent="0.3">
      <c r="A19" s="21" t="s">
        <v>40</v>
      </c>
      <c r="B19" s="21" t="s">
        <v>41</v>
      </c>
      <c r="C19" s="19" t="s">
        <v>49</v>
      </c>
      <c r="D19" s="22">
        <f t="shared" si="1"/>
        <v>6904016.0800000001</v>
      </c>
      <c r="E19" s="22">
        <v>5301971.45</v>
      </c>
      <c r="F19" s="22">
        <v>1602044.63</v>
      </c>
      <c r="G19" s="22">
        <f>SUM(H19:U19)</f>
        <v>6793079.8428927362</v>
      </c>
      <c r="H19" s="22">
        <v>605907.92000000004</v>
      </c>
      <c r="I19" s="22">
        <v>0</v>
      </c>
      <c r="J19" s="22">
        <v>307508</v>
      </c>
      <c r="K19" s="22">
        <v>116656.06</v>
      </c>
      <c r="L19" s="22">
        <v>2605876.4700000002</v>
      </c>
      <c r="M19" s="22">
        <v>0</v>
      </c>
      <c r="N19" s="22">
        <v>1666022.662892736</v>
      </c>
      <c r="O19" s="22">
        <v>0</v>
      </c>
      <c r="P19" s="22">
        <v>187217</v>
      </c>
      <c r="Q19" s="22">
        <v>1150065.1200000001</v>
      </c>
      <c r="R19" s="22">
        <v>0</v>
      </c>
      <c r="S19" s="22">
        <v>153826.61000000002</v>
      </c>
      <c r="T19" s="22">
        <v>0</v>
      </c>
      <c r="U19" s="22">
        <v>0</v>
      </c>
    </row>
    <row r="20" spans="1:21" x14ac:dyDescent="0.3">
      <c r="A20" s="18" t="s">
        <v>50</v>
      </c>
      <c r="B20" s="18" t="s">
        <v>51</v>
      </c>
      <c r="C20" s="19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</row>
    <row r="21" spans="1:21" x14ac:dyDescent="0.3">
      <c r="A21" s="21" t="s">
        <v>28</v>
      </c>
      <c r="B21" s="21" t="s">
        <v>29</v>
      </c>
      <c r="C21" s="19" t="s">
        <v>52</v>
      </c>
      <c r="D21" s="22">
        <f t="shared" ref="D21:D26" si="2">SUM(E21,F21)</f>
        <v>933757.33</v>
      </c>
      <c r="E21" s="22">
        <v>-137985.35999999999</v>
      </c>
      <c r="F21" s="22">
        <v>1071742.69</v>
      </c>
      <c r="G21" s="22">
        <f>SUM(H21:U21)</f>
        <v>822917.34530071495</v>
      </c>
      <c r="H21" s="22">
        <v>-403616.15</v>
      </c>
      <c r="I21" s="22">
        <v>0</v>
      </c>
      <c r="J21" s="22">
        <v>4744</v>
      </c>
      <c r="K21" s="22">
        <v>-45630.19</v>
      </c>
      <c r="L21" s="22">
        <v>-48650.02</v>
      </c>
      <c r="M21" s="22">
        <v>0</v>
      </c>
      <c r="N21" s="22">
        <v>355167.22530071501</v>
      </c>
      <c r="O21" s="22">
        <v>0</v>
      </c>
      <c r="P21" s="22">
        <v>63449</v>
      </c>
      <c r="Q21" s="22">
        <v>815985.99</v>
      </c>
      <c r="R21" s="22">
        <v>0</v>
      </c>
      <c r="S21" s="22">
        <v>81467.490000000005</v>
      </c>
      <c r="T21" s="22">
        <v>0</v>
      </c>
      <c r="U21" s="22">
        <v>0</v>
      </c>
    </row>
    <row r="22" spans="1:21" x14ac:dyDescent="0.3">
      <c r="A22" s="21" t="s">
        <v>31</v>
      </c>
      <c r="B22" s="21" t="s">
        <v>32</v>
      </c>
      <c r="C22" s="19" t="s">
        <v>53</v>
      </c>
      <c r="D22" s="22">
        <f t="shared" si="2"/>
        <v>272588.28999999998</v>
      </c>
      <c r="E22" s="22">
        <v>20726.88</v>
      </c>
      <c r="F22" s="22">
        <v>251861.41</v>
      </c>
      <c r="G22" s="22">
        <f>SUM(H22:U22)</f>
        <v>275929.18</v>
      </c>
      <c r="H22" s="22">
        <v>0</v>
      </c>
      <c r="I22" s="22">
        <v>0</v>
      </c>
      <c r="J22" s="22">
        <v>1680</v>
      </c>
      <c r="K22" s="22">
        <v>0</v>
      </c>
      <c r="L22" s="22">
        <v>17938.88</v>
      </c>
      <c r="M22" s="22">
        <v>0</v>
      </c>
      <c r="N22" s="22">
        <v>1107.8900000000001</v>
      </c>
      <c r="O22" s="22">
        <v>0</v>
      </c>
      <c r="P22" s="22">
        <v>363</v>
      </c>
      <c r="Q22" s="22">
        <v>254791.87</v>
      </c>
      <c r="R22" s="22">
        <v>0</v>
      </c>
      <c r="S22" s="22">
        <v>47.54</v>
      </c>
      <c r="T22" s="22">
        <v>0</v>
      </c>
      <c r="U22" s="22">
        <v>0</v>
      </c>
    </row>
    <row r="23" spans="1:21" x14ac:dyDescent="0.3">
      <c r="A23" s="21" t="s">
        <v>34</v>
      </c>
      <c r="B23" s="21" t="s">
        <v>35</v>
      </c>
      <c r="C23" s="19" t="s">
        <v>54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</row>
    <row r="24" spans="1:21" x14ac:dyDescent="0.3">
      <c r="A24" s="21" t="s">
        <v>37</v>
      </c>
      <c r="B24" s="21" t="s">
        <v>38</v>
      </c>
      <c r="C24" s="19" t="s">
        <v>55</v>
      </c>
      <c r="D24" s="22">
        <f t="shared" si="2"/>
        <v>572925.25</v>
      </c>
      <c r="E24" s="22">
        <v>-305877.77</v>
      </c>
      <c r="F24" s="22">
        <v>878803.02</v>
      </c>
      <c r="G24" s="22">
        <f>SUM(H24:U24)</f>
        <v>471564.95</v>
      </c>
      <c r="H24" s="22">
        <v>-23830.799999999999</v>
      </c>
      <c r="I24" s="22">
        <v>0</v>
      </c>
      <c r="J24" s="22">
        <v>-1196</v>
      </c>
      <c r="K24" s="22">
        <v>-175409.8</v>
      </c>
      <c r="L24" s="22">
        <v>-105441.17</v>
      </c>
      <c r="M24" s="22">
        <v>0</v>
      </c>
      <c r="N24" s="22">
        <v>0</v>
      </c>
      <c r="O24" s="22">
        <v>0</v>
      </c>
      <c r="P24" s="22">
        <v>6918</v>
      </c>
      <c r="Q24" s="22">
        <v>737845.85</v>
      </c>
      <c r="R24" s="22">
        <v>0</v>
      </c>
      <c r="S24" s="22">
        <v>32678.87</v>
      </c>
      <c r="T24" s="22">
        <v>0</v>
      </c>
      <c r="U24" s="22">
        <v>0</v>
      </c>
    </row>
    <row r="25" spans="1:21" x14ac:dyDescent="0.3">
      <c r="A25" s="21" t="s">
        <v>40</v>
      </c>
      <c r="B25" s="21" t="s">
        <v>41</v>
      </c>
      <c r="C25" s="19" t="s">
        <v>56</v>
      </c>
      <c r="D25" s="22">
        <f t="shared" si="2"/>
        <v>633420.37</v>
      </c>
      <c r="E25" s="22">
        <v>188619.29</v>
      </c>
      <c r="F25" s="22">
        <v>444801.08</v>
      </c>
      <c r="G25" s="22">
        <f>SUM(H25:U25)</f>
        <v>627281.57530071505</v>
      </c>
      <c r="H25" s="22">
        <v>-379785.35000000003</v>
      </c>
      <c r="I25" s="22">
        <v>0</v>
      </c>
      <c r="J25" s="22">
        <v>7620</v>
      </c>
      <c r="K25" s="22">
        <v>129779.61</v>
      </c>
      <c r="L25" s="22">
        <v>74730.03</v>
      </c>
      <c r="M25" s="22">
        <v>0</v>
      </c>
      <c r="N25" s="22">
        <v>356275.11530071503</v>
      </c>
      <c r="O25" s="22">
        <v>0</v>
      </c>
      <c r="P25" s="22">
        <v>56894</v>
      </c>
      <c r="Q25" s="22">
        <v>332932.01</v>
      </c>
      <c r="R25" s="22">
        <v>0</v>
      </c>
      <c r="S25" s="22">
        <v>48836.160000000003</v>
      </c>
      <c r="T25" s="22">
        <v>0</v>
      </c>
      <c r="U25" s="22">
        <v>0</v>
      </c>
    </row>
    <row r="26" spans="1:21" x14ac:dyDescent="0.3">
      <c r="A26" s="18" t="s">
        <v>57</v>
      </c>
      <c r="B26" s="23" t="s">
        <v>58</v>
      </c>
      <c r="C26" s="19" t="s">
        <v>59</v>
      </c>
      <c r="D26" s="22">
        <f t="shared" si="2"/>
        <v>3413973.5199999996</v>
      </c>
      <c r="E26" s="22">
        <v>2339958.36</v>
      </c>
      <c r="F26" s="22">
        <v>1074015.1599999999</v>
      </c>
      <c r="G26" s="22">
        <f>SUM(H26:U26)</f>
        <v>3360829.8323900364</v>
      </c>
      <c r="H26" s="22">
        <v>301254.16000000003</v>
      </c>
      <c r="I26" s="22">
        <v>0</v>
      </c>
      <c r="J26" s="22">
        <v>242230</v>
      </c>
      <c r="K26" s="22">
        <v>46648.34</v>
      </c>
      <c r="L26" s="22">
        <v>814307.86</v>
      </c>
      <c r="M26" s="22">
        <v>0</v>
      </c>
      <c r="N26" s="22">
        <v>935518.26953864552</v>
      </c>
      <c r="O26" s="22">
        <v>0</v>
      </c>
      <c r="P26" s="22">
        <v>110980</v>
      </c>
      <c r="Q26" s="22">
        <v>808263.3</v>
      </c>
      <c r="R26" s="22">
        <v>0</v>
      </c>
      <c r="S26" s="22">
        <v>101627.90285139046</v>
      </c>
      <c r="T26" s="22">
        <v>0</v>
      </c>
      <c r="U26" s="22">
        <v>0</v>
      </c>
    </row>
    <row r="27" spans="1:21" x14ac:dyDescent="0.3">
      <c r="A27" s="24" t="s">
        <v>60</v>
      </c>
      <c r="B27" s="24" t="s">
        <v>61</v>
      </c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</row>
    <row r="28" spans="1:21" x14ac:dyDescent="0.3">
      <c r="A28" s="25" t="s">
        <v>28</v>
      </c>
      <c r="B28" s="25" t="s">
        <v>62</v>
      </c>
      <c r="C28" s="19" t="s">
        <v>63</v>
      </c>
      <c r="D28" s="20"/>
      <c r="E28" s="22">
        <v>366122.89</v>
      </c>
      <c r="F28" s="20"/>
      <c r="G28" s="22">
        <f>SUM(H28:U28)</f>
        <v>366123.26211470389</v>
      </c>
      <c r="H28" s="22">
        <v>17788.990000000002</v>
      </c>
      <c r="I28" s="22">
        <v>0</v>
      </c>
      <c r="J28" s="22">
        <v>56528</v>
      </c>
      <c r="K28" s="22">
        <v>12164.04</v>
      </c>
      <c r="L28" s="22">
        <v>232395.86</v>
      </c>
      <c r="M28" s="22">
        <v>0</v>
      </c>
      <c r="N28" s="22">
        <v>47246.372114703896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</row>
    <row r="29" spans="1:21" x14ac:dyDescent="0.3">
      <c r="A29" s="25" t="s">
        <v>31</v>
      </c>
      <c r="B29" s="25" t="s">
        <v>64</v>
      </c>
      <c r="C29" s="19" t="s">
        <v>65</v>
      </c>
      <c r="D29" s="20"/>
      <c r="E29" s="22">
        <v>2322.89</v>
      </c>
      <c r="F29" s="20"/>
      <c r="G29" s="22">
        <f>SUM(H29:U29)</f>
        <v>2322.89</v>
      </c>
      <c r="H29" s="22">
        <v>34.31</v>
      </c>
      <c r="I29" s="22">
        <v>0</v>
      </c>
      <c r="J29" s="22">
        <v>68</v>
      </c>
      <c r="K29" s="22">
        <v>0</v>
      </c>
      <c r="L29" s="22">
        <v>2220.58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</row>
    <row r="30" spans="1:21" x14ac:dyDescent="0.3">
      <c r="A30" s="25" t="s">
        <v>34</v>
      </c>
      <c r="B30" s="25" t="s">
        <v>66</v>
      </c>
      <c r="C30" s="19" t="s">
        <v>67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</row>
    <row r="31" spans="1:21" x14ac:dyDescent="0.3">
      <c r="A31" s="25" t="s">
        <v>37</v>
      </c>
      <c r="B31" s="25" t="s">
        <v>68</v>
      </c>
      <c r="C31" s="19" t="s">
        <v>69</v>
      </c>
      <c r="D31" s="20"/>
      <c r="E31" s="22">
        <v>0</v>
      </c>
      <c r="F31" s="20"/>
      <c r="G31" s="22">
        <f>SUM(H31:U31)</f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</row>
    <row r="32" spans="1:21" x14ac:dyDescent="0.3">
      <c r="A32" s="25" t="s">
        <v>40</v>
      </c>
      <c r="B32" s="25" t="s">
        <v>70</v>
      </c>
      <c r="C32" s="19" t="s">
        <v>71</v>
      </c>
      <c r="D32" s="20"/>
      <c r="E32" s="22">
        <v>368445.78</v>
      </c>
      <c r="F32" s="20"/>
      <c r="G32" s="22">
        <f>SUM(H32:U32)</f>
        <v>368446.1521147039</v>
      </c>
      <c r="H32" s="22">
        <v>17823.300000000003</v>
      </c>
      <c r="I32" s="22">
        <v>0</v>
      </c>
      <c r="J32" s="22">
        <v>56596</v>
      </c>
      <c r="K32" s="22">
        <v>12164.04</v>
      </c>
      <c r="L32" s="22">
        <v>234616.44</v>
      </c>
      <c r="M32" s="22">
        <v>0</v>
      </c>
      <c r="N32" s="22">
        <v>47246.372114703896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</row>
    <row r="33" spans="1:21" x14ac:dyDescent="0.3">
      <c r="A33" s="24" t="s">
        <v>72</v>
      </c>
      <c r="B33" s="24" t="s">
        <v>73</v>
      </c>
      <c r="C33" s="19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</row>
    <row r="34" spans="1:21" x14ac:dyDescent="0.3">
      <c r="A34" s="25" t="s">
        <v>28</v>
      </c>
      <c r="B34" s="25" t="s">
        <v>62</v>
      </c>
      <c r="C34" s="19" t="s">
        <v>74</v>
      </c>
      <c r="D34" s="20"/>
      <c r="E34" s="22">
        <v>30366.99</v>
      </c>
      <c r="F34" s="20"/>
      <c r="G34" s="22">
        <f>SUM(H34:U34)</f>
        <v>30366.790830379527</v>
      </c>
      <c r="H34" s="22">
        <v>786.39</v>
      </c>
      <c r="I34" s="22">
        <v>0</v>
      </c>
      <c r="J34" s="22">
        <v>118</v>
      </c>
      <c r="K34" s="22">
        <v>117.56</v>
      </c>
      <c r="L34" s="22">
        <v>3958.04</v>
      </c>
      <c r="M34" s="22">
        <v>0</v>
      </c>
      <c r="N34" s="22">
        <v>25386.800830379529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</row>
    <row r="35" spans="1:21" x14ac:dyDescent="0.3">
      <c r="A35" s="25" t="s">
        <v>31</v>
      </c>
      <c r="B35" s="25" t="s">
        <v>64</v>
      </c>
      <c r="C35" s="19" t="s">
        <v>75</v>
      </c>
      <c r="D35" s="20"/>
      <c r="E35" s="22">
        <v>51.8</v>
      </c>
      <c r="F35" s="20"/>
      <c r="G35" s="22">
        <f>SUM(H35:U35)</f>
        <v>51.800000000000004</v>
      </c>
      <c r="H35" s="22">
        <v>1.27</v>
      </c>
      <c r="I35" s="22">
        <v>0</v>
      </c>
      <c r="J35" s="22">
        <v>0</v>
      </c>
      <c r="K35" s="22">
        <v>0</v>
      </c>
      <c r="L35" s="22">
        <v>50.53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</row>
    <row r="36" spans="1:21" x14ac:dyDescent="0.3">
      <c r="A36" s="25" t="s">
        <v>34</v>
      </c>
      <c r="B36" s="25" t="s">
        <v>66</v>
      </c>
      <c r="C36" s="19" t="s">
        <v>76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</row>
    <row r="37" spans="1:21" x14ac:dyDescent="0.3">
      <c r="A37" s="25" t="s">
        <v>37</v>
      </c>
      <c r="B37" s="25" t="s">
        <v>68</v>
      </c>
      <c r="C37" s="19" t="s">
        <v>77</v>
      </c>
      <c r="D37" s="20"/>
      <c r="E37" s="22">
        <v>0</v>
      </c>
      <c r="F37" s="20"/>
      <c r="G37" s="22">
        <f>SUM(H37:U37)</f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0</v>
      </c>
      <c r="T37" s="22">
        <v>0</v>
      </c>
      <c r="U37" s="22">
        <v>0</v>
      </c>
    </row>
    <row r="38" spans="1:21" x14ac:dyDescent="0.3">
      <c r="A38" s="25" t="s">
        <v>40</v>
      </c>
      <c r="B38" s="25" t="s">
        <v>70</v>
      </c>
      <c r="C38" s="19" t="s">
        <v>78</v>
      </c>
      <c r="D38" s="20"/>
      <c r="E38" s="22">
        <v>30418.79</v>
      </c>
      <c r="F38" s="20"/>
      <c r="G38" s="22">
        <f>SUM(H38:U38)</f>
        <v>30418.59083037953</v>
      </c>
      <c r="H38" s="22">
        <v>787.66</v>
      </c>
      <c r="I38" s="22">
        <v>0</v>
      </c>
      <c r="J38" s="22">
        <v>118</v>
      </c>
      <c r="K38" s="22">
        <v>117.56</v>
      </c>
      <c r="L38" s="22">
        <v>4008.57</v>
      </c>
      <c r="M38" s="22">
        <v>0</v>
      </c>
      <c r="N38" s="22">
        <v>25386.800830379529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</row>
    <row r="39" spans="1:21" x14ac:dyDescent="0.3">
      <c r="A39" s="24" t="s">
        <v>79</v>
      </c>
      <c r="B39" s="24" t="s">
        <v>80</v>
      </c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</row>
    <row r="40" spans="1:21" x14ac:dyDescent="0.3">
      <c r="A40" s="25" t="s">
        <v>28</v>
      </c>
      <c r="B40" s="25" t="s">
        <v>62</v>
      </c>
      <c r="C40" s="19" t="s">
        <v>81</v>
      </c>
      <c r="D40" s="20"/>
      <c r="E40" s="22">
        <v>383646.11</v>
      </c>
      <c r="F40" s="20"/>
      <c r="G40" s="22">
        <f>SUM(H40:U40)</f>
        <v>383645.71696493612</v>
      </c>
      <c r="H40" s="22">
        <v>157347.26</v>
      </c>
      <c r="I40" s="22">
        <v>0</v>
      </c>
      <c r="J40" s="22">
        <v>120739</v>
      </c>
      <c r="K40" s="22">
        <v>1046.5899999999999</v>
      </c>
      <c r="L40" s="22">
        <v>43603.26</v>
      </c>
      <c r="M40" s="22">
        <v>0</v>
      </c>
      <c r="N40" s="22">
        <v>60909.606964936094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</row>
    <row r="41" spans="1:21" x14ac:dyDescent="0.3">
      <c r="A41" s="25" t="s">
        <v>31</v>
      </c>
      <c r="B41" s="25" t="s">
        <v>64</v>
      </c>
      <c r="C41" s="19" t="s">
        <v>82</v>
      </c>
      <c r="D41" s="20"/>
      <c r="E41" s="22">
        <v>2977.58</v>
      </c>
      <c r="F41" s="20"/>
      <c r="G41" s="22">
        <f>SUM(H41:U41)</f>
        <v>2977.58</v>
      </c>
      <c r="H41" s="22">
        <v>0</v>
      </c>
      <c r="I41" s="22">
        <v>0</v>
      </c>
      <c r="J41" s="22">
        <v>2943</v>
      </c>
      <c r="K41" s="22">
        <v>0</v>
      </c>
      <c r="L41" s="22">
        <v>34.58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</row>
    <row r="42" spans="1:21" x14ac:dyDescent="0.3">
      <c r="A42" s="25" t="s">
        <v>34</v>
      </c>
      <c r="B42" s="25" t="s">
        <v>66</v>
      </c>
      <c r="C42" s="19" t="s">
        <v>83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</row>
    <row r="43" spans="1:21" x14ac:dyDescent="0.3">
      <c r="A43" s="25" t="s">
        <v>37</v>
      </c>
      <c r="B43" s="25" t="s">
        <v>68</v>
      </c>
      <c r="C43" s="19" t="s">
        <v>84</v>
      </c>
      <c r="D43" s="20"/>
      <c r="E43" s="22">
        <v>0</v>
      </c>
      <c r="F43" s="20"/>
      <c r="G43" s="22">
        <f>SUM(H43:U43)</f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</row>
    <row r="44" spans="1:21" x14ac:dyDescent="0.3">
      <c r="A44" s="25" t="s">
        <v>40</v>
      </c>
      <c r="B44" s="25" t="s">
        <v>70</v>
      </c>
      <c r="C44" s="19" t="s">
        <v>85</v>
      </c>
      <c r="D44" s="20"/>
      <c r="E44" s="22">
        <v>386623.69</v>
      </c>
      <c r="F44" s="20"/>
      <c r="G44" s="22">
        <f>SUM(H44:U44)</f>
        <v>386623.29696493613</v>
      </c>
      <c r="H44" s="22">
        <v>157347.26</v>
      </c>
      <c r="I44" s="22">
        <v>0</v>
      </c>
      <c r="J44" s="22">
        <v>123682</v>
      </c>
      <c r="K44" s="22">
        <v>1046.5899999999999</v>
      </c>
      <c r="L44" s="22">
        <v>43637.84</v>
      </c>
      <c r="M44" s="22">
        <v>0</v>
      </c>
      <c r="N44" s="22">
        <v>60909.606964936094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</row>
    <row r="45" spans="1:21" x14ac:dyDescent="0.3">
      <c r="A45" s="24" t="s">
        <v>86</v>
      </c>
      <c r="B45" s="24" t="s">
        <v>87</v>
      </c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</row>
    <row r="46" spans="1:21" x14ac:dyDescent="0.3">
      <c r="A46" s="25" t="s">
        <v>28</v>
      </c>
      <c r="B46" s="25" t="s">
        <v>62</v>
      </c>
      <c r="C46" s="19" t="s">
        <v>88</v>
      </c>
      <c r="D46" s="20"/>
      <c r="E46" s="22">
        <v>1164172.01</v>
      </c>
      <c r="F46" s="20"/>
      <c r="G46" s="22">
        <f>SUM(H46:U46)</f>
        <v>1164172.0710058762</v>
      </c>
      <c r="H46" s="22">
        <v>153240.76999999999</v>
      </c>
      <c r="I46" s="22">
        <v>0</v>
      </c>
      <c r="J46" s="22">
        <v>29010</v>
      </c>
      <c r="K46" s="22">
        <v>33320.15</v>
      </c>
      <c r="L46" s="22">
        <v>523431.09</v>
      </c>
      <c r="M46" s="22">
        <v>0</v>
      </c>
      <c r="N46" s="22">
        <v>425170.06100587628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</row>
    <row r="47" spans="1:21" x14ac:dyDescent="0.3">
      <c r="A47" s="25" t="s">
        <v>31</v>
      </c>
      <c r="B47" s="25" t="s">
        <v>64</v>
      </c>
      <c r="C47" s="19" t="s">
        <v>89</v>
      </c>
      <c r="D47" s="20"/>
      <c r="E47" s="22">
        <v>12997.05</v>
      </c>
      <c r="F47" s="20"/>
      <c r="G47" s="22">
        <f>SUM(H47:U47)</f>
        <v>12996.689999999999</v>
      </c>
      <c r="H47" s="22">
        <v>659.13</v>
      </c>
      <c r="I47" s="22">
        <v>0</v>
      </c>
      <c r="J47" s="22">
        <v>1153</v>
      </c>
      <c r="K47" s="22">
        <v>0</v>
      </c>
      <c r="L47" s="22">
        <v>8613.92</v>
      </c>
      <c r="M47" s="22">
        <v>0</v>
      </c>
      <c r="N47" s="22">
        <v>2570.64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</row>
    <row r="48" spans="1:21" x14ac:dyDescent="0.3">
      <c r="A48" s="25" t="s">
        <v>34</v>
      </c>
      <c r="B48" s="25" t="s">
        <v>66</v>
      </c>
      <c r="C48" s="19" t="s">
        <v>90</v>
      </c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</row>
    <row r="49" spans="1:21" x14ac:dyDescent="0.3">
      <c r="A49" s="25" t="s">
        <v>37</v>
      </c>
      <c r="B49" s="25" t="s">
        <v>68</v>
      </c>
      <c r="C49" s="19" t="s">
        <v>91</v>
      </c>
      <c r="D49" s="20"/>
      <c r="E49" s="22">
        <v>29229.3</v>
      </c>
      <c r="F49" s="20"/>
      <c r="G49" s="22">
        <f>SUM(H49:U49)</f>
        <v>29229.79</v>
      </c>
      <c r="H49" s="22">
        <v>27816.3</v>
      </c>
      <c r="I49" s="22">
        <v>0</v>
      </c>
      <c r="J49" s="22">
        <v>382</v>
      </c>
      <c r="K49" s="22">
        <v>0</v>
      </c>
      <c r="L49" s="22">
        <v>0</v>
      </c>
      <c r="M49" s="22">
        <v>0</v>
      </c>
      <c r="N49" s="22">
        <v>1031.49</v>
      </c>
      <c r="O49" s="22">
        <v>0</v>
      </c>
      <c r="P49" s="22">
        <v>0</v>
      </c>
      <c r="Q49" s="22">
        <v>0</v>
      </c>
      <c r="R49" s="22">
        <v>0</v>
      </c>
      <c r="S49" s="22">
        <v>0</v>
      </c>
      <c r="T49" s="22">
        <v>0</v>
      </c>
      <c r="U49" s="22">
        <v>0</v>
      </c>
    </row>
    <row r="50" spans="1:21" x14ac:dyDescent="0.3">
      <c r="A50" s="25" t="s">
        <v>40</v>
      </c>
      <c r="B50" s="25" t="s">
        <v>70</v>
      </c>
      <c r="C50" s="19" t="s">
        <v>92</v>
      </c>
      <c r="D50" s="20"/>
      <c r="E50" s="22">
        <v>1147938.76</v>
      </c>
      <c r="F50" s="20"/>
      <c r="G50" s="22">
        <f>SUM(H50:U50)</f>
        <v>1147938.9710058763</v>
      </c>
      <c r="H50" s="22">
        <v>126083.59999999999</v>
      </c>
      <c r="I50" s="22">
        <v>0</v>
      </c>
      <c r="J50" s="22">
        <v>29781</v>
      </c>
      <c r="K50" s="22">
        <v>33320.15</v>
      </c>
      <c r="L50" s="22">
        <v>532045.01</v>
      </c>
      <c r="M50" s="22">
        <v>0</v>
      </c>
      <c r="N50" s="22">
        <v>426709.21100587631</v>
      </c>
      <c r="O50" s="22">
        <v>0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</row>
    <row r="51" spans="1:21" x14ac:dyDescent="0.3">
      <c r="A51" s="24" t="s">
        <v>93</v>
      </c>
      <c r="B51" s="24" t="s">
        <v>94</v>
      </c>
      <c r="C51" s="19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</row>
    <row r="52" spans="1:21" x14ac:dyDescent="0.3">
      <c r="A52" s="25" t="s">
        <v>28</v>
      </c>
      <c r="B52" s="25" t="s">
        <v>62</v>
      </c>
      <c r="C52" s="19" t="s">
        <v>95</v>
      </c>
      <c r="D52" s="20"/>
      <c r="E52" s="22">
        <v>405370.34</v>
      </c>
      <c r="F52" s="20"/>
      <c r="G52" s="22">
        <f>SUM(H52:U52)</f>
        <v>405370.61862274975</v>
      </c>
      <c r="H52" s="22">
        <v>-787.66</v>
      </c>
      <c r="I52" s="22">
        <v>0</v>
      </c>
      <c r="J52" s="22">
        <v>30892</v>
      </c>
      <c r="K52" s="22">
        <v>0</v>
      </c>
      <c r="L52" s="22">
        <v>0</v>
      </c>
      <c r="M52" s="22">
        <v>0</v>
      </c>
      <c r="N52" s="22">
        <v>375266.27862274973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</row>
    <row r="53" spans="1:21" x14ac:dyDescent="0.3">
      <c r="A53" s="25" t="s">
        <v>31</v>
      </c>
      <c r="B53" s="25" t="s">
        <v>64</v>
      </c>
      <c r="C53" s="19" t="s">
        <v>96</v>
      </c>
      <c r="D53" s="20"/>
      <c r="E53" s="22">
        <v>1162</v>
      </c>
      <c r="F53" s="20"/>
      <c r="G53" s="22">
        <f>SUM(H53:U53)</f>
        <v>1162</v>
      </c>
      <c r="H53" s="22">
        <v>0</v>
      </c>
      <c r="I53" s="22">
        <v>0</v>
      </c>
      <c r="J53" s="22">
        <v>1162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</row>
    <row r="54" spans="1:21" x14ac:dyDescent="0.3">
      <c r="A54" s="25" t="s">
        <v>34</v>
      </c>
      <c r="B54" s="25" t="s">
        <v>66</v>
      </c>
      <c r="C54" s="19" t="s">
        <v>97</v>
      </c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</row>
    <row r="55" spans="1:21" x14ac:dyDescent="0.3">
      <c r="A55" s="25" t="s">
        <v>37</v>
      </c>
      <c r="B55" s="25" t="s">
        <v>68</v>
      </c>
      <c r="C55" s="19" t="s">
        <v>98</v>
      </c>
      <c r="D55" s="20"/>
      <c r="E55" s="22">
        <v>0</v>
      </c>
      <c r="F55" s="20"/>
      <c r="G55" s="22">
        <f>SUM(H55:U55)</f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</row>
    <row r="56" spans="1:21" x14ac:dyDescent="0.3">
      <c r="A56" s="25" t="s">
        <v>40</v>
      </c>
      <c r="B56" s="25" t="s">
        <v>70</v>
      </c>
      <c r="C56" s="19" t="s">
        <v>99</v>
      </c>
      <c r="D56" s="20"/>
      <c r="E56" s="22">
        <v>406532.34</v>
      </c>
      <c r="F56" s="20"/>
      <c r="G56" s="22">
        <f>SUM(H56:U56)</f>
        <v>406532.61862274975</v>
      </c>
      <c r="H56" s="22">
        <v>-787.66</v>
      </c>
      <c r="I56" s="22">
        <v>0</v>
      </c>
      <c r="J56" s="22">
        <v>32054</v>
      </c>
      <c r="K56" s="22">
        <v>0</v>
      </c>
      <c r="L56" s="22">
        <v>0</v>
      </c>
      <c r="M56" s="22">
        <v>0</v>
      </c>
      <c r="N56" s="22">
        <v>375266.27862274973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</row>
    <row r="57" spans="1:21" x14ac:dyDescent="0.3">
      <c r="A57" s="18" t="s">
        <v>100</v>
      </c>
      <c r="B57" s="18" t="s">
        <v>101</v>
      </c>
      <c r="C57" s="19" t="s">
        <v>102</v>
      </c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</row>
    <row r="58" spans="1:21" x14ac:dyDescent="0.3">
      <c r="A58" s="18" t="s">
        <v>103</v>
      </c>
      <c r="B58" s="18" t="s">
        <v>104</v>
      </c>
      <c r="C58" s="19" t="s">
        <v>105</v>
      </c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</row>
    <row r="59" spans="1:21" x14ac:dyDescent="0.3">
      <c r="C59" s="27"/>
      <c r="D59" s="27"/>
      <c r="E59" s="6"/>
      <c r="F59" s="6"/>
    </row>
    <row r="60" spans="1:21" x14ac:dyDescent="0.3">
      <c r="A60" s="28" t="s">
        <v>106</v>
      </c>
      <c r="B60" s="28"/>
      <c r="C60" s="27"/>
      <c r="D60" s="27"/>
      <c r="E60" s="5"/>
      <c r="F60" s="5"/>
      <c r="H60" s="6"/>
    </row>
    <row r="61" spans="1:21" x14ac:dyDescent="0.3">
      <c r="A61" s="29" t="s">
        <v>107</v>
      </c>
      <c r="B61" s="29"/>
      <c r="C61" s="27"/>
      <c r="D61" s="27"/>
      <c r="E61" s="6"/>
      <c r="F61" s="6"/>
      <c r="G61" s="6"/>
      <c r="H61" s="6"/>
    </row>
    <row r="62" spans="1:21" x14ac:dyDescent="0.3">
      <c r="A62" s="28" t="s">
        <v>170</v>
      </c>
      <c r="B62" s="28"/>
      <c r="E62" s="6"/>
      <c r="F62" s="6"/>
      <c r="G62" s="6"/>
      <c r="H62" s="4"/>
    </row>
    <row r="63" spans="1:21" x14ac:dyDescent="0.3">
      <c r="E63" s="6"/>
      <c r="F63" s="6"/>
      <c r="G63" s="6"/>
      <c r="H63" s="6"/>
    </row>
    <row r="64" spans="1:21" x14ac:dyDescent="0.3">
      <c r="A64" s="31" t="s">
        <v>109</v>
      </c>
      <c r="B64" s="31"/>
      <c r="E64" s="6"/>
      <c r="F64" s="6"/>
      <c r="G64" s="6"/>
      <c r="H64" s="6"/>
    </row>
    <row r="65" spans="1:21" x14ac:dyDescent="0.3">
      <c r="A65" s="31" t="s">
        <v>225</v>
      </c>
      <c r="E65" s="5"/>
      <c r="F65" s="5"/>
      <c r="H65" s="6"/>
    </row>
    <row r="66" spans="1:21" x14ac:dyDescent="0.3">
      <c r="E66" s="5"/>
      <c r="F66" s="5"/>
      <c r="H66" s="6"/>
    </row>
    <row r="67" spans="1:21" x14ac:dyDescent="0.3">
      <c r="E67" s="5"/>
      <c r="F67" s="5"/>
      <c r="H67" s="6"/>
    </row>
    <row r="68" spans="1:21" x14ac:dyDescent="0.3">
      <c r="E68" s="6"/>
      <c r="F68" s="6"/>
    </row>
    <row r="69" spans="1:21" x14ac:dyDescent="0.3">
      <c r="E69" s="6"/>
      <c r="F69" s="6"/>
    </row>
    <row r="70" spans="1:21" x14ac:dyDescent="0.3">
      <c r="E70" s="6"/>
      <c r="F70" s="6"/>
    </row>
    <row r="71" spans="1:21" x14ac:dyDescent="0.3">
      <c r="E71" s="6"/>
      <c r="F71" s="6"/>
    </row>
    <row r="72" spans="1:21" x14ac:dyDescent="0.3">
      <c r="E72" s="6"/>
      <c r="F72" s="6"/>
    </row>
    <row r="73" spans="1:21" x14ac:dyDescent="0.3">
      <c r="E73" s="6"/>
      <c r="F73" s="6"/>
    </row>
    <row r="74" spans="1:21" x14ac:dyDescent="0.3">
      <c r="E74" s="6"/>
      <c r="F74" s="6"/>
    </row>
    <row r="75" spans="1:21" s="5" customFormat="1" x14ac:dyDescent="0.3">
      <c r="A75" s="6"/>
      <c r="B75" s="6"/>
      <c r="C75" s="6"/>
      <c r="D75" s="6"/>
      <c r="E75" s="6"/>
      <c r="F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</row>
  </sheetData>
  <pageMargins left="0.7" right="0.7" top="0.75" bottom="0.75" header="0.3" footer="0.3"/>
  <pageSetup paperSize="9" scale="4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FD772-ACCB-43DC-A1FE-F0CA1835FB09}">
  <sheetPr>
    <tabColor rgb="FFFFC000"/>
  </sheetPr>
  <dimension ref="A1:U76"/>
  <sheetViews>
    <sheetView showGridLines="0" zoomScale="80" zoomScaleNormal="80" zoomScaleSheetLayoutView="40" workbookViewId="0">
      <selection activeCell="D6" sqref="D6:U6"/>
    </sheetView>
  </sheetViews>
  <sheetFormatPr defaultColWidth="11.44140625" defaultRowHeight="14.4" x14ac:dyDescent="0.3"/>
  <cols>
    <col min="1" max="2" width="48.5546875" style="6" customWidth="1"/>
    <col min="3" max="3" width="11.21875" style="6" customWidth="1"/>
    <col min="4" max="4" width="19.5546875" style="6" customWidth="1"/>
    <col min="5" max="6" width="20.77734375" style="4" customWidth="1"/>
    <col min="7" max="8" width="20.77734375" style="5" customWidth="1"/>
    <col min="9" max="21" width="20.77734375" style="6" customWidth="1"/>
    <col min="22" max="16384" width="11.44140625" style="6"/>
  </cols>
  <sheetData>
    <row r="1" spans="1:21" x14ac:dyDescent="0.3">
      <c r="A1" s="1" t="s">
        <v>0</v>
      </c>
      <c r="B1" s="1" t="s">
        <v>1</v>
      </c>
      <c r="C1" s="37">
        <v>45291</v>
      </c>
      <c r="D1" s="4"/>
    </row>
    <row r="2" spans="1:21" x14ac:dyDescent="0.3">
      <c r="A2" s="7" t="s">
        <v>2</v>
      </c>
      <c r="B2" s="7" t="s">
        <v>3</v>
      </c>
      <c r="C2" s="8"/>
      <c r="D2" s="4"/>
    </row>
    <row r="3" spans="1:21" x14ac:dyDescent="0.3">
      <c r="A3" s="9"/>
      <c r="B3" s="9"/>
      <c r="C3" s="8"/>
      <c r="D3" s="4"/>
    </row>
    <row r="4" spans="1:21" x14ac:dyDescent="0.3">
      <c r="A4" s="7" t="s">
        <v>4</v>
      </c>
      <c r="B4" s="7" t="s">
        <v>5</v>
      </c>
      <c r="C4" s="8"/>
      <c r="D4" s="4"/>
    </row>
    <row r="5" spans="1:21" x14ac:dyDescent="0.3">
      <c r="A5" s="11" t="s">
        <v>171</v>
      </c>
      <c r="B5" s="11" t="s">
        <v>172</v>
      </c>
      <c r="C5" s="8"/>
      <c r="D5" s="4"/>
    </row>
    <row r="6" spans="1:21" ht="57.6" x14ac:dyDescent="0.3">
      <c r="D6" s="12" t="str">
        <f>'S.05.01.01 NL'!D6</f>
        <v>Spolu poisťovne a pobočky poisťovní z iných členských štátov</v>
      </c>
      <c r="E6" s="12" t="str">
        <f>'S.05.01.01 NL'!E6</f>
        <v xml:space="preserve">Spolu poisťovne </v>
      </c>
      <c r="F6" s="12" t="str">
        <f>'S.05.01.01 NL'!F6</f>
        <v>Spolu pobočky poisťovní z iných členských štátov</v>
      </c>
      <c r="G6" s="12" t="str">
        <f>'S.05.01.01 NL'!G6</f>
        <v>Spolu členovia SLASPO 1)</v>
      </c>
      <c r="H6" s="12" t="str">
        <f>'S.05.01.01 NL'!H6</f>
        <v>Allianz - Slovenská poisťovňa, a. s.</v>
      </c>
      <c r="I6" s="12" t="str">
        <f>'S.05.01.01 NL'!I6</f>
        <v>BNP Paribas Cardif Poisťovňa, a. s.</v>
      </c>
      <c r="J6" s="12" t="str">
        <f>'S.05.01.01 NL'!J6</f>
        <v>ČSOB Poisťovňa, a. s.</v>
      </c>
      <c r="K6" s="12" t="str">
        <f>'S.05.01.01 NL'!K6</f>
        <v>Komunálna poisťovňa a. s., Vienna Insurance Group</v>
      </c>
      <c r="L6" s="12" t="str">
        <f>'S.05.01.01 NL'!L6</f>
        <v>KOOPERATIVA poisťovňa, a. s., Vienna Insurance Group</v>
      </c>
      <c r="M6" s="12" t="str">
        <f>'S.05.01.01 NL'!M6</f>
        <v>NN Životná poisťovňa, a. s.</v>
      </c>
      <c r="N6" s="12" t="str">
        <f>'S.05.01.01 NL'!N6</f>
        <v>Union poisťovňa, a. s.</v>
      </c>
      <c r="O6" s="12" t="str">
        <f>'S.05.01.01 NL'!O6</f>
        <v>Wüstenrot poisťovňa, a. s.</v>
      </c>
      <c r="P6" s="12" t="str">
        <f>'S.05.01.01 NL'!P6</f>
        <v>Colonnade Insurance S.A., pobočka poisťovne z iného členského štátu</v>
      </c>
      <c r="Q6" s="12" t="str">
        <f>'S.05.01.01 NL'!Q6</f>
        <v xml:space="preserve">Generali Poisťovňa, pobočka poisťovne z iného členského štátu </v>
      </c>
      <c r="R6" s="12" t="str">
        <f>'S.05.01.01 NL'!R6</f>
        <v>MetLife Europe d. a. c., pobočka poisťovne z iného členského štátu</v>
      </c>
      <c r="S6" s="12" t="str">
        <f>'S.05.01.01 NL'!S6</f>
        <v xml:space="preserve">UNIQA pojišťovna, a.s., pobočka poisťovne z iného členského štátu </v>
      </c>
      <c r="T6" s="12" t="str">
        <f>'S.05.01.01 NL'!T6</f>
        <v>YOUPLUS Životná poisťovňa, pobočka poisťovne z iného členského štátu</v>
      </c>
      <c r="U6" s="12" t="str">
        <f>'S.05.01.01 NL'!U6</f>
        <v xml:space="preserve">Slovenská kancelária poisťovateľov </v>
      </c>
    </row>
    <row r="7" spans="1:21" x14ac:dyDescent="0.3">
      <c r="D7" s="19" t="s">
        <v>173</v>
      </c>
      <c r="E7" s="19" t="s">
        <v>173</v>
      </c>
      <c r="F7" s="19" t="s">
        <v>173</v>
      </c>
      <c r="G7" s="19" t="s">
        <v>173</v>
      </c>
      <c r="H7" s="19" t="s">
        <v>173</v>
      </c>
      <c r="I7" s="19" t="s">
        <v>173</v>
      </c>
      <c r="J7" s="19" t="s">
        <v>173</v>
      </c>
      <c r="K7" s="19" t="s">
        <v>173</v>
      </c>
      <c r="L7" s="19" t="s">
        <v>173</v>
      </c>
      <c r="M7" s="19" t="s">
        <v>173</v>
      </c>
      <c r="N7" s="19" t="s">
        <v>173</v>
      </c>
      <c r="O7" s="19" t="s">
        <v>173</v>
      </c>
      <c r="P7" s="19" t="s">
        <v>173</v>
      </c>
      <c r="Q7" s="19" t="s">
        <v>173</v>
      </c>
      <c r="R7" s="19" t="s">
        <v>173</v>
      </c>
      <c r="S7" s="19" t="s">
        <v>173</v>
      </c>
      <c r="T7" s="19" t="s">
        <v>173</v>
      </c>
      <c r="U7" s="19" t="s">
        <v>173</v>
      </c>
    </row>
    <row r="8" spans="1:21" x14ac:dyDescent="0.3">
      <c r="A8" s="18" t="s">
        <v>26</v>
      </c>
      <c r="B8" s="18" t="s">
        <v>27</v>
      </c>
      <c r="C8" s="19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</row>
    <row r="9" spans="1:21" x14ac:dyDescent="0.3">
      <c r="A9" s="21" t="s">
        <v>28</v>
      </c>
      <c r="B9" s="21" t="s">
        <v>29</v>
      </c>
      <c r="C9" s="19" t="s">
        <v>30</v>
      </c>
      <c r="D9" s="22">
        <f>SUM(E9,F9)</f>
        <v>406823248.95000005</v>
      </c>
      <c r="E9" s="22">
        <v>241433520.52000001</v>
      </c>
      <c r="F9" s="22">
        <v>165389728.43000001</v>
      </c>
      <c r="G9" s="22">
        <f>SUM(H9:U9)</f>
        <v>360349347.99851859</v>
      </c>
      <c r="H9" s="22">
        <v>120095728.31000002</v>
      </c>
      <c r="I9" s="22">
        <v>5869503.9800000004</v>
      </c>
      <c r="J9" s="22">
        <v>26543997</v>
      </c>
      <c r="K9" s="22">
        <v>9035098.3599999994</v>
      </c>
      <c r="L9" s="22">
        <v>62559850.780000001</v>
      </c>
      <c r="M9" s="22">
        <v>0</v>
      </c>
      <c r="N9" s="22">
        <v>14863271.18851852</v>
      </c>
      <c r="O9" s="22">
        <v>2466071.09</v>
      </c>
      <c r="P9" s="22">
        <v>12830043</v>
      </c>
      <c r="Q9" s="22">
        <v>49972886.490000002</v>
      </c>
      <c r="R9" s="22">
        <v>0</v>
      </c>
      <c r="S9" s="22">
        <v>56112897.799999997</v>
      </c>
      <c r="T9" s="22">
        <v>0</v>
      </c>
      <c r="U9" s="22">
        <v>0</v>
      </c>
    </row>
    <row r="10" spans="1:21" x14ac:dyDescent="0.3">
      <c r="A10" s="21" t="s">
        <v>31</v>
      </c>
      <c r="B10" s="21" t="s">
        <v>32</v>
      </c>
      <c r="C10" s="19" t="s">
        <v>33</v>
      </c>
      <c r="D10" s="22">
        <f t="shared" ref="D10:D13" si="0">SUM(E10,F10)</f>
        <v>27464743.850000001</v>
      </c>
      <c r="E10" s="22">
        <v>15026600.529999999</v>
      </c>
      <c r="F10" s="22">
        <v>12438143.32</v>
      </c>
      <c r="G10" s="22">
        <f>SUM(H10:U10)</f>
        <v>22468770.180000007</v>
      </c>
      <c r="H10" s="22">
        <v>1188821.02</v>
      </c>
      <c r="I10" s="22">
        <v>0</v>
      </c>
      <c r="J10" s="22">
        <v>1315371</v>
      </c>
      <c r="K10" s="22">
        <v>1189397.8400000001</v>
      </c>
      <c r="L10" s="22">
        <v>4855417.29</v>
      </c>
      <c r="M10" s="22">
        <v>0</v>
      </c>
      <c r="N10" s="22">
        <v>6425953.5200000005</v>
      </c>
      <c r="O10" s="22">
        <v>51639.38</v>
      </c>
      <c r="P10" s="22">
        <v>2790823</v>
      </c>
      <c r="Q10" s="22">
        <v>2920588.37</v>
      </c>
      <c r="R10" s="22">
        <v>0</v>
      </c>
      <c r="S10" s="22">
        <v>1730758.76</v>
      </c>
      <c r="T10" s="22">
        <v>0</v>
      </c>
      <c r="U10" s="22">
        <v>0</v>
      </c>
    </row>
    <row r="11" spans="1:21" x14ac:dyDescent="0.3">
      <c r="A11" s="21" t="s">
        <v>34</v>
      </c>
      <c r="B11" s="21" t="s">
        <v>35</v>
      </c>
      <c r="C11" s="19" t="s">
        <v>36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</row>
    <row r="12" spans="1:21" x14ac:dyDescent="0.3">
      <c r="A12" s="21" t="s">
        <v>37</v>
      </c>
      <c r="B12" s="21" t="s">
        <v>38</v>
      </c>
      <c r="C12" s="19" t="s">
        <v>39</v>
      </c>
      <c r="D12" s="22">
        <f t="shared" si="0"/>
        <v>149326163.71999997</v>
      </c>
      <c r="E12" s="22">
        <v>70777790.229999989</v>
      </c>
      <c r="F12" s="22">
        <v>78548373.489999995</v>
      </c>
      <c r="G12" s="22">
        <f>SUM(H12:U12)</f>
        <v>114001719.66</v>
      </c>
      <c r="H12" s="22">
        <v>17422156.539999999</v>
      </c>
      <c r="I12" s="22">
        <v>0</v>
      </c>
      <c r="J12" s="22">
        <v>4221017</v>
      </c>
      <c r="K12" s="22">
        <v>3503051.19</v>
      </c>
      <c r="L12" s="22">
        <v>39209447.93</v>
      </c>
      <c r="M12" s="22">
        <v>0</v>
      </c>
      <c r="N12" s="22">
        <v>6282040.2400000002</v>
      </c>
      <c r="O12" s="22">
        <v>140077.57</v>
      </c>
      <c r="P12" s="22">
        <v>3303340</v>
      </c>
      <c r="Q12" s="22">
        <v>26642157.48</v>
      </c>
      <c r="R12" s="22">
        <v>0</v>
      </c>
      <c r="S12" s="22">
        <v>13278431.710000001</v>
      </c>
      <c r="T12" s="22">
        <v>0</v>
      </c>
      <c r="U12" s="22">
        <v>0</v>
      </c>
    </row>
    <row r="13" spans="1:21" x14ac:dyDescent="0.3">
      <c r="A13" s="21" t="s">
        <v>40</v>
      </c>
      <c r="B13" s="21" t="s">
        <v>41</v>
      </c>
      <c r="C13" s="19" t="s">
        <v>42</v>
      </c>
      <c r="D13" s="22">
        <f t="shared" si="0"/>
        <v>284961829.07999998</v>
      </c>
      <c r="E13" s="22">
        <v>185682329.81999999</v>
      </c>
      <c r="F13" s="22">
        <v>99279499.260000005</v>
      </c>
      <c r="G13" s="22">
        <f>SUM(H13:U13)</f>
        <v>268816398.51851857</v>
      </c>
      <c r="H13" s="22">
        <v>103862392.79000002</v>
      </c>
      <c r="I13" s="22">
        <v>5869503.9800000004</v>
      </c>
      <c r="J13" s="22">
        <v>23638351</v>
      </c>
      <c r="K13" s="22">
        <v>6721445.0099999998</v>
      </c>
      <c r="L13" s="22">
        <v>28205820.140000001</v>
      </c>
      <c r="M13" s="22">
        <v>0</v>
      </c>
      <c r="N13" s="22">
        <v>15007184.46851852</v>
      </c>
      <c r="O13" s="22">
        <v>2377632.9</v>
      </c>
      <c r="P13" s="22">
        <v>12317526</v>
      </c>
      <c r="Q13" s="22">
        <v>26251317.379999999</v>
      </c>
      <c r="R13" s="22">
        <v>0</v>
      </c>
      <c r="S13" s="22">
        <v>44565224.849999994</v>
      </c>
      <c r="T13" s="22">
        <v>0</v>
      </c>
      <c r="U13" s="22">
        <v>0</v>
      </c>
    </row>
    <row r="14" spans="1:21" x14ac:dyDescent="0.3">
      <c r="A14" s="18" t="s">
        <v>43</v>
      </c>
      <c r="B14" s="18" t="s">
        <v>44</v>
      </c>
      <c r="C14" s="19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</row>
    <row r="15" spans="1:21" x14ac:dyDescent="0.3">
      <c r="A15" s="21" t="s">
        <v>28</v>
      </c>
      <c r="B15" s="21" t="s">
        <v>29</v>
      </c>
      <c r="C15" s="19" t="s">
        <v>45</v>
      </c>
      <c r="D15" s="22">
        <f t="shared" ref="D15:D19" si="1">SUM(E15,F15)</f>
        <v>388052584.17000002</v>
      </c>
      <c r="E15" s="22">
        <v>232348815.81</v>
      </c>
      <c r="F15" s="22">
        <v>155703768.36000001</v>
      </c>
      <c r="G15" s="22">
        <f>SUM(H15:U15)</f>
        <v>347106046.10748559</v>
      </c>
      <c r="H15" s="22">
        <v>116094663.68000007</v>
      </c>
      <c r="I15" s="22">
        <v>3897933.74</v>
      </c>
      <c r="J15" s="22">
        <v>24990157</v>
      </c>
      <c r="K15" s="22">
        <v>8802419.6199999992</v>
      </c>
      <c r="L15" s="22">
        <v>61599846.920000002</v>
      </c>
      <c r="M15" s="22">
        <v>0</v>
      </c>
      <c r="N15" s="22">
        <v>14501954.127485536</v>
      </c>
      <c r="O15" s="22">
        <v>2461840.85</v>
      </c>
      <c r="P15" s="22">
        <v>11882650</v>
      </c>
      <c r="Q15" s="22">
        <v>49977006.579999998</v>
      </c>
      <c r="R15" s="22">
        <v>0</v>
      </c>
      <c r="S15" s="22">
        <v>52897573.589999996</v>
      </c>
      <c r="T15" s="22">
        <v>0</v>
      </c>
      <c r="U15" s="22">
        <v>0</v>
      </c>
    </row>
    <row r="16" spans="1:21" x14ac:dyDescent="0.3">
      <c r="A16" s="21" t="s">
        <v>31</v>
      </c>
      <c r="B16" s="21" t="s">
        <v>32</v>
      </c>
      <c r="C16" s="19" t="s">
        <v>46</v>
      </c>
      <c r="D16" s="22">
        <f t="shared" si="1"/>
        <v>27246283.850000001</v>
      </c>
      <c r="E16" s="22">
        <v>15432097.76</v>
      </c>
      <c r="F16" s="22">
        <v>11814186.09</v>
      </c>
      <c r="G16" s="22">
        <f>SUM(H16:U16)</f>
        <v>22832245.950000003</v>
      </c>
      <c r="H16" s="22">
        <v>1255248.1399999999</v>
      </c>
      <c r="I16" s="22">
        <v>0</v>
      </c>
      <c r="J16" s="22">
        <v>1297731</v>
      </c>
      <c r="K16" s="22">
        <v>1183866.73</v>
      </c>
      <c r="L16" s="22">
        <v>4922837.51</v>
      </c>
      <c r="M16" s="22">
        <v>0</v>
      </c>
      <c r="N16" s="22">
        <v>6720774.830000001</v>
      </c>
      <c r="O16" s="22">
        <v>51639.38</v>
      </c>
      <c r="P16" s="22">
        <v>2856697</v>
      </c>
      <c r="Q16" s="22">
        <v>2960190.96</v>
      </c>
      <c r="R16" s="22">
        <v>0</v>
      </c>
      <c r="S16" s="22">
        <v>1583260.4</v>
      </c>
      <c r="T16" s="22">
        <v>0</v>
      </c>
      <c r="U16" s="22">
        <v>0</v>
      </c>
    </row>
    <row r="17" spans="1:21" x14ac:dyDescent="0.3">
      <c r="A17" s="21" t="s">
        <v>34</v>
      </c>
      <c r="B17" s="21" t="s">
        <v>35</v>
      </c>
      <c r="C17" s="19" t="s">
        <v>47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</row>
    <row r="18" spans="1:21" x14ac:dyDescent="0.3">
      <c r="A18" s="21" t="s">
        <v>37</v>
      </c>
      <c r="B18" s="21" t="s">
        <v>38</v>
      </c>
      <c r="C18" s="19" t="s">
        <v>48</v>
      </c>
      <c r="D18" s="22">
        <f t="shared" si="1"/>
        <v>143573836.81999999</v>
      </c>
      <c r="E18" s="22">
        <v>70118968.590000004</v>
      </c>
      <c r="F18" s="22">
        <v>73454868.230000004</v>
      </c>
      <c r="G18" s="22">
        <f>SUM(H18:U18)</f>
        <v>112572954.18000002</v>
      </c>
      <c r="H18" s="22">
        <v>17597795.100000001</v>
      </c>
      <c r="I18" s="22">
        <v>0</v>
      </c>
      <c r="J18" s="22">
        <v>4195685</v>
      </c>
      <c r="K18" s="22">
        <v>3579516.84</v>
      </c>
      <c r="L18" s="22">
        <v>38809996.530000001</v>
      </c>
      <c r="M18" s="22">
        <v>0</v>
      </c>
      <c r="N18" s="22">
        <v>5796261.4000000004</v>
      </c>
      <c r="O18" s="22">
        <v>139714.12</v>
      </c>
      <c r="P18" s="22">
        <v>3090622</v>
      </c>
      <c r="Q18" s="22">
        <v>26533676.93</v>
      </c>
      <c r="R18" s="22">
        <v>0</v>
      </c>
      <c r="S18" s="22">
        <v>12829686.260000002</v>
      </c>
      <c r="T18" s="22">
        <v>0</v>
      </c>
      <c r="U18" s="22">
        <v>0</v>
      </c>
    </row>
    <row r="19" spans="1:21" x14ac:dyDescent="0.3">
      <c r="A19" s="21" t="s">
        <v>40</v>
      </c>
      <c r="B19" s="21" t="s">
        <v>41</v>
      </c>
      <c r="C19" s="19" t="s">
        <v>49</v>
      </c>
      <c r="D19" s="22">
        <f t="shared" si="1"/>
        <v>271725031.19999999</v>
      </c>
      <c r="E19" s="22">
        <v>177661944.97999999</v>
      </c>
      <c r="F19" s="22">
        <v>94063086.219999999</v>
      </c>
      <c r="G19" s="22">
        <f>SUM(H19:U19)</f>
        <v>257365337.8774856</v>
      </c>
      <c r="H19" s="22">
        <v>99752116.720000058</v>
      </c>
      <c r="I19" s="22">
        <v>3897933.74</v>
      </c>
      <c r="J19" s="22">
        <v>22092203</v>
      </c>
      <c r="K19" s="22">
        <v>6406769.5099999998</v>
      </c>
      <c r="L19" s="22">
        <v>27712687.899999999</v>
      </c>
      <c r="M19" s="22">
        <v>0</v>
      </c>
      <c r="N19" s="22">
        <v>15426467.557485538</v>
      </c>
      <c r="O19" s="22">
        <v>2373766.11</v>
      </c>
      <c r="P19" s="22">
        <v>11648725</v>
      </c>
      <c r="Q19" s="22">
        <v>26403520.609999999</v>
      </c>
      <c r="R19" s="22">
        <v>0</v>
      </c>
      <c r="S19" s="22">
        <v>41651147.729999989</v>
      </c>
      <c r="T19" s="22">
        <v>0</v>
      </c>
      <c r="U19" s="22">
        <v>0</v>
      </c>
    </row>
    <row r="20" spans="1:21" x14ac:dyDescent="0.3">
      <c r="A20" s="18" t="s">
        <v>50</v>
      </c>
      <c r="B20" s="18" t="s">
        <v>51</v>
      </c>
      <c r="C20" s="19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</row>
    <row r="21" spans="1:21" x14ac:dyDescent="0.3">
      <c r="A21" s="21" t="s">
        <v>28</v>
      </c>
      <c r="B21" s="21" t="s">
        <v>29</v>
      </c>
      <c r="C21" s="19" t="s">
        <v>52</v>
      </c>
      <c r="D21" s="22">
        <f t="shared" ref="D21:D26" si="2">SUM(E21,F21)</f>
        <v>120246468.59</v>
      </c>
      <c r="E21" s="22">
        <v>50760060.130000003</v>
      </c>
      <c r="F21" s="22">
        <v>69486408.459999993</v>
      </c>
      <c r="G21" s="22">
        <f>SUM(H21:U21)</f>
        <v>104370649.68420652</v>
      </c>
      <c r="H21" s="22">
        <v>18710173.980000041</v>
      </c>
      <c r="I21" s="22">
        <v>839605.25</v>
      </c>
      <c r="J21" s="22">
        <v>10608937</v>
      </c>
      <c r="K21" s="22">
        <v>2858899.03</v>
      </c>
      <c r="L21" s="22">
        <v>13078885.029999999</v>
      </c>
      <c r="M21" s="22">
        <v>0</v>
      </c>
      <c r="N21" s="22">
        <v>4110196.3042064589</v>
      </c>
      <c r="O21" s="22">
        <v>553363.84</v>
      </c>
      <c r="P21" s="22">
        <v>3921546</v>
      </c>
      <c r="Q21" s="22">
        <v>15579715.130000001</v>
      </c>
      <c r="R21" s="22">
        <v>0</v>
      </c>
      <c r="S21" s="22">
        <v>34109328.120000005</v>
      </c>
      <c r="T21" s="22">
        <v>0</v>
      </c>
      <c r="U21" s="22">
        <v>0</v>
      </c>
    </row>
    <row r="22" spans="1:21" x14ac:dyDescent="0.3">
      <c r="A22" s="21" t="s">
        <v>31</v>
      </c>
      <c r="B22" s="21" t="s">
        <v>32</v>
      </c>
      <c r="C22" s="19" t="s">
        <v>53</v>
      </c>
      <c r="D22" s="22">
        <f t="shared" si="2"/>
        <v>25366988.390000001</v>
      </c>
      <c r="E22" s="22">
        <v>22562330.82</v>
      </c>
      <c r="F22" s="22">
        <v>2804657.57</v>
      </c>
      <c r="G22" s="22">
        <f>SUM(H22:U22)</f>
        <v>20253761.148423959</v>
      </c>
      <c r="H22" s="22">
        <v>4058371.84</v>
      </c>
      <c r="I22" s="22">
        <v>0</v>
      </c>
      <c r="J22" s="22">
        <v>191390</v>
      </c>
      <c r="K22" s="22">
        <v>886570.13</v>
      </c>
      <c r="L22" s="22">
        <v>14283915.85</v>
      </c>
      <c r="M22" s="22">
        <v>0</v>
      </c>
      <c r="N22" s="22">
        <v>3142082.5984239597</v>
      </c>
      <c r="O22" s="22">
        <v>0</v>
      </c>
      <c r="P22" s="22">
        <v>1800675</v>
      </c>
      <c r="Q22" s="22">
        <v>692320.19</v>
      </c>
      <c r="R22" s="22">
        <v>0</v>
      </c>
      <c r="S22" s="22">
        <v>-4801564.46</v>
      </c>
      <c r="T22" s="22">
        <v>0</v>
      </c>
      <c r="U22" s="22">
        <v>0</v>
      </c>
    </row>
    <row r="23" spans="1:21" x14ac:dyDescent="0.3">
      <c r="A23" s="21" t="s">
        <v>34</v>
      </c>
      <c r="B23" s="21" t="s">
        <v>35</v>
      </c>
      <c r="C23" s="19" t="s">
        <v>54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</row>
    <row r="24" spans="1:21" x14ac:dyDescent="0.3">
      <c r="A24" s="21" t="s">
        <v>37</v>
      </c>
      <c r="B24" s="21" t="s">
        <v>38</v>
      </c>
      <c r="C24" s="19" t="s">
        <v>55</v>
      </c>
      <c r="D24" s="22">
        <f t="shared" si="2"/>
        <v>44093416.75</v>
      </c>
      <c r="E24" s="22">
        <v>11634516.52</v>
      </c>
      <c r="F24" s="22">
        <v>32458900.23</v>
      </c>
      <c r="G24" s="22">
        <f>SUM(H24:U24)</f>
        <v>31339639.186236173</v>
      </c>
      <c r="H24" s="22">
        <v>-8465023.1900000107</v>
      </c>
      <c r="I24" s="22">
        <v>0</v>
      </c>
      <c r="J24" s="22">
        <v>5604511</v>
      </c>
      <c r="K24" s="22">
        <v>1810.98</v>
      </c>
      <c r="L24" s="22">
        <v>12101486.949999999</v>
      </c>
      <c r="M24" s="22">
        <v>0</v>
      </c>
      <c r="N24" s="22">
        <v>2391750.8562361933</v>
      </c>
      <c r="O24" s="22">
        <v>-20.22</v>
      </c>
      <c r="P24" s="22">
        <v>271100</v>
      </c>
      <c r="Q24" s="22">
        <v>7066982.9199999999</v>
      </c>
      <c r="R24" s="22">
        <v>0</v>
      </c>
      <c r="S24" s="22">
        <v>12367039.889999993</v>
      </c>
      <c r="T24" s="22">
        <v>0</v>
      </c>
      <c r="U24" s="22">
        <v>0</v>
      </c>
    </row>
    <row r="25" spans="1:21" x14ac:dyDescent="0.3">
      <c r="A25" s="21" t="s">
        <v>40</v>
      </c>
      <c r="B25" s="21" t="s">
        <v>41</v>
      </c>
      <c r="C25" s="19" t="s">
        <v>56</v>
      </c>
      <c r="D25" s="22">
        <f t="shared" si="2"/>
        <v>101520041.23</v>
      </c>
      <c r="E25" s="22">
        <v>61687874.430000007</v>
      </c>
      <c r="F25" s="22">
        <v>39832166.799999997</v>
      </c>
      <c r="G25" s="22">
        <f>SUM(H25:U25)</f>
        <v>93284771.646394297</v>
      </c>
      <c r="H25" s="22">
        <v>31233569.01000005</v>
      </c>
      <c r="I25" s="22">
        <v>839605.25</v>
      </c>
      <c r="J25" s="22">
        <v>5195816</v>
      </c>
      <c r="K25" s="22">
        <v>3743658.18</v>
      </c>
      <c r="L25" s="22">
        <v>15261313.93</v>
      </c>
      <c r="M25" s="22">
        <v>0</v>
      </c>
      <c r="N25" s="22">
        <v>4860528.0463942252</v>
      </c>
      <c r="O25" s="22">
        <v>553384.06000000006</v>
      </c>
      <c r="P25" s="22">
        <v>5451121</v>
      </c>
      <c r="Q25" s="22">
        <v>9205052.4000000004</v>
      </c>
      <c r="R25" s="22">
        <v>0</v>
      </c>
      <c r="S25" s="22">
        <v>16940723.770000011</v>
      </c>
      <c r="T25" s="22">
        <v>0</v>
      </c>
      <c r="U25" s="22">
        <v>0</v>
      </c>
    </row>
    <row r="26" spans="1:21" x14ac:dyDescent="0.3">
      <c r="A26" s="18" t="s">
        <v>57</v>
      </c>
      <c r="B26" s="23" t="s">
        <v>58</v>
      </c>
      <c r="C26" s="19" t="s">
        <v>59</v>
      </c>
      <c r="D26" s="22">
        <f t="shared" si="2"/>
        <v>135273168.19999999</v>
      </c>
      <c r="E26" s="22">
        <v>85133897</v>
      </c>
      <c r="F26" s="22">
        <v>50139271.200000003</v>
      </c>
      <c r="G26" s="22">
        <f>SUM(H26:U26)</f>
        <v>130658827.8343419</v>
      </c>
      <c r="H26" s="22">
        <v>34932391.020000018</v>
      </c>
      <c r="I26" s="22">
        <v>2492219.56</v>
      </c>
      <c r="J26" s="22">
        <v>10413942</v>
      </c>
      <c r="K26" s="22">
        <v>3951305.25</v>
      </c>
      <c r="L26" s="22">
        <v>21904670.07</v>
      </c>
      <c r="M26" s="22">
        <v>0</v>
      </c>
      <c r="N26" s="22">
        <v>9790926.3757698834</v>
      </c>
      <c r="O26" s="22">
        <v>1648443.1</v>
      </c>
      <c r="P26" s="22">
        <v>6804809</v>
      </c>
      <c r="Q26" s="22">
        <v>15525173.960000001</v>
      </c>
      <c r="R26" s="22">
        <v>0</v>
      </c>
      <c r="S26" s="22">
        <v>23194947.498572011</v>
      </c>
      <c r="T26" s="22">
        <v>0</v>
      </c>
      <c r="U26" s="22">
        <v>0</v>
      </c>
    </row>
    <row r="27" spans="1:21" x14ac:dyDescent="0.3">
      <c r="A27" s="24" t="s">
        <v>60</v>
      </c>
      <c r="B27" s="24" t="s">
        <v>61</v>
      </c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</row>
    <row r="28" spans="1:21" x14ac:dyDescent="0.3">
      <c r="A28" s="25" t="s">
        <v>28</v>
      </c>
      <c r="B28" s="25" t="s">
        <v>62</v>
      </c>
      <c r="C28" s="19" t="s">
        <v>63</v>
      </c>
      <c r="D28" s="20"/>
      <c r="E28" s="22">
        <v>17345388.699999999</v>
      </c>
      <c r="F28" s="20"/>
      <c r="G28" s="22">
        <f>SUM(H28:U28)</f>
        <v>17345388.822623391</v>
      </c>
      <c r="H28" s="22">
        <v>6452323.4000000004</v>
      </c>
      <c r="I28" s="22">
        <v>264553.24</v>
      </c>
      <c r="J28" s="22">
        <v>4740650</v>
      </c>
      <c r="K28" s="22">
        <v>1000531.91</v>
      </c>
      <c r="L28" s="22">
        <v>3803282.66</v>
      </c>
      <c r="M28" s="22">
        <v>0</v>
      </c>
      <c r="N28" s="22">
        <v>417166.1226233893</v>
      </c>
      <c r="O28" s="22">
        <v>666881.49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</row>
    <row r="29" spans="1:21" x14ac:dyDescent="0.3">
      <c r="A29" s="25" t="s">
        <v>31</v>
      </c>
      <c r="B29" s="25" t="s">
        <v>64</v>
      </c>
      <c r="C29" s="19" t="s">
        <v>65</v>
      </c>
      <c r="D29" s="20"/>
      <c r="E29" s="22">
        <v>507316.15</v>
      </c>
      <c r="F29" s="20"/>
      <c r="G29" s="22">
        <f>SUM(H29:U29)</f>
        <v>507315.92658811482</v>
      </c>
      <c r="H29" s="22">
        <v>681.23</v>
      </c>
      <c r="I29" s="22">
        <v>0</v>
      </c>
      <c r="J29" s="22">
        <v>27032</v>
      </c>
      <c r="K29" s="22">
        <v>114468.77</v>
      </c>
      <c r="L29" s="22">
        <v>364945.15</v>
      </c>
      <c r="M29" s="22">
        <v>0</v>
      </c>
      <c r="N29" s="22">
        <v>188.77658811477772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</row>
    <row r="30" spans="1:21" x14ac:dyDescent="0.3">
      <c r="A30" s="25" t="s">
        <v>34</v>
      </c>
      <c r="B30" s="25" t="s">
        <v>66</v>
      </c>
      <c r="C30" s="19" t="s">
        <v>67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</row>
    <row r="31" spans="1:21" x14ac:dyDescent="0.3">
      <c r="A31" s="25" t="s">
        <v>37</v>
      </c>
      <c r="B31" s="25" t="s">
        <v>68</v>
      </c>
      <c r="C31" s="19" t="s">
        <v>69</v>
      </c>
      <c r="D31" s="20"/>
      <c r="E31" s="22">
        <v>0</v>
      </c>
      <c r="F31" s="20"/>
      <c r="G31" s="22">
        <f>SUM(H31:U31)</f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</row>
    <row r="32" spans="1:21" x14ac:dyDescent="0.3">
      <c r="A32" s="25" t="s">
        <v>40</v>
      </c>
      <c r="B32" s="25" t="s">
        <v>70</v>
      </c>
      <c r="C32" s="19" t="s">
        <v>71</v>
      </c>
      <c r="D32" s="20"/>
      <c r="E32" s="22">
        <v>17852704.850000001</v>
      </c>
      <c r="F32" s="20"/>
      <c r="G32" s="22">
        <f>SUM(H32:U32)</f>
        <v>17852704.749211505</v>
      </c>
      <c r="H32" s="22">
        <v>6453004.6300000008</v>
      </c>
      <c r="I32" s="22">
        <v>264553.24</v>
      </c>
      <c r="J32" s="22">
        <v>4767682</v>
      </c>
      <c r="K32" s="22">
        <v>1115000.68</v>
      </c>
      <c r="L32" s="22">
        <v>4168227.81</v>
      </c>
      <c r="M32" s="22">
        <v>0</v>
      </c>
      <c r="N32" s="22">
        <v>417354.89921150409</v>
      </c>
      <c r="O32" s="22">
        <v>666881.49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</row>
    <row r="33" spans="1:21" x14ac:dyDescent="0.3">
      <c r="A33" s="24" t="s">
        <v>72</v>
      </c>
      <c r="B33" s="24" t="s">
        <v>73</v>
      </c>
      <c r="C33" s="19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</row>
    <row r="34" spans="1:21" x14ac:dyDescent="0.3">
      <c r="A34" s="25" t="s">
        <v>28</v>
      </c>
      <c r="B34" s="25" t="s">
        <v>62</v>
      </c>
      <c r="C34" s="19" t="s">
        <v>74</v>
      </c>
      <c r="D34" s="20"/>
      <c r="E34" s="22">
        <v>708233.91</v>
      </c>
      <c r="F34" s="20"/>
      <c r="G34" s="22">
        <f>SUM(H34:U34)</f>
        <v>708233.96771554719</v>
      </c>
      <c r="H34" s="22">
        <v>368714.14</v>
      </c>
      <c r="I34" s="22">
        <v>0</v>
      </c>
      <c r="J34" s="22">
        <v>21524</v>
      </c>
      <c r="K34" s="22">
        <v>9669.75</v>
      </c>
      <c r="L34" s="22">
        <v>84171.02</v>
      </c>
      <c r="M34" s="22">
        <v>0</v>
      </c>
      <c r="N34" s="22">
        <v>224155.05771554715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</row>
    <row r="35" spans="1:21" x14ac:dyDescent="0.3">
      <c r="A35" s="25" t="s">
        <v>31</v>
      </c>
      <c r="B35" s="25" t="s">
        <v>64</v>
      </c>
      <c r="C35" s="19" t="s">
        <v>75</v>
      </c>
      <c r="D35" s="20"/>
      <c r="E35" s="22">
        <v>7709.3799999999983</v>
      </c>
      <c r="F35" s="20"/>
      <c r="G35" s="22">
        <f>SUM(H35:U35)</f>
        <v>7709.8149553077528</v>
      </c>
      <c r="H35" s="22">
        <v>25.66</v>
      </c>
      <c r="I35" s="22">
        <v>0</v>
      </c>
      <c r="J35" s="22">
        <v>0</v>
      </c>
      <c r="K35" s="22">
        <v>1106.31</v>
      </c>
      <c r="L35" s="22">
        <v>6476.41</v>
      </c>
      <c r="M35" s="22">
        <v>0</v>
      </c>
      <c r="N35" s="22">
        <v>101.43495530775292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</row>
    <row r="36" spans="1:21" x14ac:dyDescent="0.3">
      <c r="A36" s="25" t="s">
        <v>34</v>
      </c>
      <c r="B36" s="25" t="s">
        <v>66</v>
      </c>
      <c r="C36" s="19" t="s">
        <v>76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</row>
    <row r="37" spans="1:21" x14ac:dyDescent="0.3">
      <c r="A37" s="25" t="s">
        <v>37</v>
      </c>
      <c r="B37" s="25" t="s">
        <v>68</v>
      </c>
      <c r="C37" s="19" t="s">
        <v>77</v>
      </c>
      <c r="D37" s="20"/>
      <c r="E37" s="22">
        <v>0</v>
      </c>
      <c r="F37" s="20"/>
      <c r="G37" s="22">
        <f>SUM(H37:U37)</f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0</v>
      </c>
      <c r="T37" s="22">
        <v>0</v>
      </c>
      <c r="U37" s="22">
        <v>0</v>
      </c>
    </row>
    <row r="38" spans="1:21" x14ac:dyDescent="0.3">
      <c r="A38" s="25" t="s">
        <v>40</v>
      </c>
      <c r="B38" s="25" t="s">
        <v>70</v>
      </c>
      <c r="C38" s="19" t="s">
        <v>78</v>
      </c>
      <c r="D38" s="20"/>
      <c r="E38" s="22">
        <v>715943.29</v>
      </c>
      <c r="F38" s="20"/>
      <c r="G38" s="22">
        <f>SUM(H38:U38)</f>
        <v>715943.78267085482</v>
      </c>
      <c r="H38" s="22">
        <v>368739.8</v>
      </c>
      <c r="I38" s="22">
        <v>0</v>
      </c>
      <c r="J38" s="22">
        <v>21524</v>
      </c>
      <c r="K38" s="22">
        <v>10776.06</v>
      </c>
      <c r="L38" s="22">
        <v>90647.43</v>
      </c>
      <c r="M38" s="22">
        <v>0</v>
      </c>
      <c r="N38" s="22">
        <v>224256.4926708549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</row>
    <row r="39" spans="1:21" x14ac:dyDescent="0.3">
      <c r="A39" s="24" t="s">
        <v>79</v>
      </c>
      <c r="B39" s="24" t="s">
        <v>80</v>
      </c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</row>
    <row r="40" spans="1:21" x14ac:dyDescent="0.3">
      <c r="A40" s="25" t="s">
        <v>28</v>
      </c>
      <c r="B40" s="25" t="s">
        <v>62</v>
      </c>
      <c r="C40" s="19" t="s">
        <v>81</v>
      </c>
      <c r="D40" s="20"/>
      <c r="E40" s="22">
        <v>5803524.1900000004</v>
      </c>
      <c r="F40" s="20"/>
      <c r="G40" s="22">
        <f>SUM(H40:U40)</f>
        <v>5803524.1093726223</v>
      </c>
      <c r="H40" s="22">
        <v>3538941.04</v>
      </c>
      <c r="I40" s="22">
        <v>103213.63</v>
      </c>
      <c r="J40" s="22">
        <v>1052696</v>
      </c>
      <c r="K40" s="22">
        <v>172263.71</v>
      </c>
      <c r="L40" s="22">
        <v>591129.41</v>
      </c>
      <c r="M40" s="22">
        <v>0</v>
      </c>
      <c r="N40" s="22">
        <v>324598.91937262187</v>
      </c>
      <c r="O40" s="22">
        <v>20681.400000000001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</row>
    <row r="41" spans="1:21" x14ac:dyDescent="0.3">
      <c r="A41" s="25" t="s">
        <v>31</v>
      </c>
      <c r="B41" s="25" t="s">
        <v>64</v>
      </c>
      <c r="C41" s="19" t="s">
        <v>82</v>
      </c>
      <c r="D41" s="20"/>
      <c r="E41" s="22">
        <v>151526.16</v>
      </c>
      <c r="F41" s="20"/>
      <c r="G41" s="22">
        <f>SUM(H41:U41)</f>
        <v>151526.16000000003</v>
      </c>
      <c r="H41" s="22">
        <v>26113.58</v>
      </c>
      <c r="I41" s="22">
        <v>0</v>
      </c>
      <c r="J41" s="22">
        <v>107628</v>
      </c>
      <c r="K41" s="22">
        <v>0</v>
      </c>
      <c r="L41" s="22">
        <v>17784.580000000002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</row>
    <row r="42" spans="1:21" x14ac:dyDescent="0.3">
      <c r="A42" s="25" t="s">
        <v>34</v>
      </c>
      <c r="B42" s="25" t="s">
        <v>66</v>
      </c>
      <c r="C42" s="19" t="s">
        <v>83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</row>
    <row r="43" spans="1:21" x14ac:dyDescent="0.3">
      <c r="A43" s="25" t="s">
        <v>37</v>
      </c>
      <c r="B43" s="25" t="s">
        <v>68</v>
      </c>
      <c r="C43" s="19" t="s">
        <v>84</v>
      </c>
      <c r="D43" s="20"/>
      <c r="E43" s="22">
        <v>0</v>
      </c>
      <c r="F43" s="20"/>
      <c r="G43" s="22">
        <f>SUM(H43:U43)</f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</row>
    <row r="44" spans="1:21" x14ac:dyDescent="0.3">
      <c r="A44" s="25" t="s">
        <v>40</v>
      </c>
      <c r="B44" s="25" t="s">
        <v>70</v>
      </c>
      <c r="C44" s="19" t="s">
        <v>85</v>
      </c>
      <c r="D44" s="20"/>
      <c r="E44" s="22">
        <v>5955050.3499999996</v>
      </c>
      <c r="F44" s="20"/>
      <c r="G44" s="22">
        <f>SUM(H44:U44)</f>
        <v>5955050.2693726225</v>
      </c>
      <c r="H44" s="22">
        <v>3565054.62</v>
      </c>
      <c r="I44" s="22">
        <v>103213.63</v>
      </c>
      <c r="J44" s="22">
        <v>1160324</v>
      </c>
      <c r="K44" s="22">
        <v>172263.71</v>
      </c>
      <c r="L44" s="22">
        <v>608913.99</v>
      </c>
      <c r="M44" s="22">
        <v>0</v>
      </c>
      <c r="N44" s="22">
        <v>324598.91937262187</v>
      </c>
      <c r="O44" s="22">
        <v>20681.400000000001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</row>
    <row r="45" spans="1:21" x14ac:dyDescent="0.3">
      <c r="A45" s="24" t="s">
        <v>86</v>
      </c>
      <c r="B45" s="24" t="s">
        <v>87</v>
      </c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</row>
    <row r="46" spans="1:21" x14ac:dyDescent="0.3">
      <c r="A46" s="25" t="s">
        <v>28</v>
      </c>
      <c r="B46" s="25" t="s">
        <v>62</v>
      </c>
      <c r="C46" s="19" t="s">
        <v>88</v>
      </c>
      <c r="D46" s="20"/>
      <c r="E46" s="22">
        <v>55266859.950000003</v>
      </c>
      <c r="F46" s="20"/>
      <c r="G46" s="22">
        <f>SUM(H46:U46)</f>
        <v>55266860.246269792</v>
      </c>
      <c r="H46" s="22">
        <v>26457089.760000031</v>
      </c>
      <c r="I46" s="22">
        <v>1838800.36</v>
      </c>
      <c r="J46" s="22">
        <v>3494550</v>
      </c>
      <c r="K46" s="22">
        <v>2242194.2799999998</v>
      </c>
      <c r="L46" s="22">
        <v>15869171.84</v>
      </c>
      <c r="M46" s="22">
        <v>0</v>
      </c>
      <c r="N46" s="22">
        <v>4570408.2962697688</v>
      </c>
      <c r="O46" s="22">
        <v>794645.71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</row>
    <row r="47" spans="1:21" x14ac:dyDescent="0.3">
      <c r="A47" s="25" t="s">
        <v>31</v>
      </c>
      <c r="B47" s="25" t="s">
        <v>64</v>
      </c>
      <c r="C47" s="19" t="s">
        <v>89</v>
      </c>
      <c r="D47" s="20"/>
      <c r="E47" s="22">
        <v>4336662.88</v>
      </c>
      <c r="F47" s="20"/>
      <c r="G47" s="22">
        <f>SUM(H47:U47)</f>
        <v>4336662.4399999995</v>
      </c>
      <c r="H47" s="22">
        <v>248182.05</v>
      </c>
      <c r="I47" s="22">
        <v>183476.31</v>
      </c>
      <c r="J47" s="22">
        <v>416735</v>
      </c>
      <c r="K47" s="22">
        <v>411070.52</v>
      </c>
      <c r="L47" s="22">
        <v>1167709</v>
      </c>
      <c r="M47" s="22">
        <v>0</v>
      </c>
      <c r="N47" s="22">
        <v>1909489.5599999998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</row>
    <row r="48" spans="1:21" x14ac:dyDescent="0.3">
      <c r="A48" s="25" t="s">
        <v>34</v>
      </c>
      <c r="B48" s="25" t="s">
        <v>66</v>
      </c>
      <c r="C48" s="19" t="s">
        <v>90</v>
      </c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</row>
    <row r="49" spans="1:21" x14ac:dyDescent="0.3">
      <c r="A49" s="25" t="s">
        <v>37</v>
      </c>
      <c r="B49" s="25" t="s">
        <v>68</v>
      </c>
      <c r="C49" s="19" t="s">
        <v>91</v>
      </c>
      <c r="D49" s="20"/>
      <c r="E49" s="22">
        <v>3163342.91</v>
      </c>
      <c r="F49" s="20"/>
      <c r="G49" s="22">
        <f>SUM(H49:U49)</f>
        <v>3163342.71</v>
      </c>
      <c r="H49" s="22">
        <v>1790940.04</v>
      </c>
      <c r="I49" s="22">
        <v>0</v>
      </c>
      <c r="J49" s="22">
        <v>401788</v>
      </c>
      <c r="K49" s="22">
        <v>0</v>
      </c>
      <c r="L49" s="22">
        <v>0</v>
      </c>
      <c r="M49" s="22">
        <v>0</v>
      </c>
      <c r="N49" s="22">
        <v>970128.79999999993</v>
      </c>
      <c r="O49" s="22">
        <v>485.87</v>
      </c>
      <c r="P49" s="22">
        <v>0</v>
      </c>
      <c r="Q49" s="22">
        <v>0</v>
      </c>
      <c r="R49" s="22">
        <v>0</v>
      </c>
      <c r="S49" s="22">
        <v>0</v>
      </c>
      <c r="T49" s="22">
        <v>0</v>
      </c>
      <c r="U49" s="22">
        <v>0</v>
      </c>
    </row>
    <row r="50" spans="1:21" x14ac:dyDescent="0.3">
      <c r="A50" s="25" t="s">
        <v>40</v>
      </c>
      <c r="B50" s="25" t="s">
        <v>70</v>
      </c>
      <c r="C50" s="19" t="s">
        <v>92</v>
      </c>
      <c r="D50" s="20"/>
      <c r="E50" s="22">
        <v>56440179.920000002</v>
      </c>
      <c r="F50" s="20"/>
      <c r="G50" s="22">
        <f>SUM(H50:U50)</f>
        <v>56440179.976269811</v>
      </c>
      <c r="H50" s="22">
        <v>24914331.770000033</v>
      </c>
      <c r="I50" s="22">
        <v>2022276.67</v>
      </c>
      <c r="J50" s="22">
        <v>3509497</v>
      </c>
      <c r="K50" s="22">
        <v>2653264.7999999998</v>
      </c>
      <c r="L50" s="22">
        <v>17036880.84</v>
      </c>
      <c r="M50" s="22">
        <v>0</v>
      </c>
      <c r="N50" s="22">
        <v>5509769.0562697686</v>
      </c>
      <c r="O50" s="22">
        <v>794159.84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</row>
    <row r="51" spans="1:21" x14ac:dyDescent="0.3">
      <c r="A51" s="24" t="s">
        <v>93</v>
      </c>
      <c r="B51" s="24" t="s">
        <v>94</v>
      </c>
      <c r="C51" s="19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</row>
    <row r="52" spans="1:21" x14ac:dyDescent="0.3">
      <c r="A52" s="25" t="s">
        <v>28</v>
      </c>
      <c r="B52" s="25" t="s">
        <v>62</v>
      </c>
      <c r="C52" s="19" t="s">
        <v>95</v>
      </c>
      <c r="D52" s="20"/>
      <c r="E52" s="22">
        <v>4049239.59</v>
      </c>
      <c r="F52" s="20"/>
      <c r="G52" s="22">
        <f>SUM(H52:U52)</f>
        <v>4049239.1923745219</v>
      </c>
      <c r="H52" s="22">
        <v>-368739.80000002001</v>
      </c>
      <c r="I52" s="22">
        <v>102176.02</v>
      </c>
      <c r="J52" s="22">
        <v>835635</v>
      </c>
      <c r="K52" s="22">
        <v>0</v>
      </c>
      <c r="L52" s="22">
        <v>0</v>
      </c>
      <c r="M52" s="22">
        <v>0</v>
      </c>
      <c r="N52" s="22">
        <v>3313447.6023745416</v>
      </c>
      <c r="O52" s="22">
        <v>166720.37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</row>
    <row r="53" spans="1:21" x14ac:dyDescent="0.3">
      <c r="A53" s="25" t="s">
        <v>31</v>
      </c>
      <c r="B53" s="25" t="s">
        <v>64</v>
      </c>
      <c r="C53" s="19" t="s">
        <v>96</v>
      </c>
      <c r="D53" s="20"/>
      <c r="E53" s="22">
        <v>120778</v>
      </c>
      <c r="F53" s="20"/>
      <c r="G53" s="22">
        <f>SUM(H53:U53)</f>
        <v>120778.40587059139</v>
      </c>
      <c r="H53" s="22">
        <v>0</v>
      </c>
      <c r="I53" s="22">
        <v>0</v>
      </c>
      <c r="J53" s="22">
        <v>119279</v>
      </c>
      <c r="K53" s="22">
        <v>0</v>
      </c>
      <c r="L53" s="22">
        <v>0</v>
      </c>
      <c r="M53" s="22">
        <v>0</v>
      </c>
      <c r="N53" s="22">
        <v>1499.4058705913874</v>
      </c>
      <c r="O53" s="22">
        <v>0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</row>
    <row r="54" spans="1:21" x14ac:dyDescent="0.3">
      <c r="A54" s="25" t="s">
        <v>34</v>
      </c>
      <c r="B54" s="25" t="s">
        <v>66</v>
      </c>
      <c r="C54" s="19" t="s">
        <v>97</v>
      </c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</row>
    <row r="55" spans="1:21" x14ac:dyDescent="0.3">
      <c r="A55" s="25" t="s">
        <v>37</v>
      </c>
      <c r="B55" s="25" t="s">
        <v>68</v>
      </c>
      <c r="C55" s="19" t="s">
        <v>98</v>
      </c>
      <c r="D55" s="20"/>
      <c r="E55" s="22">
        <v>0</v>
      </c>
      <c r="F55" s="20"/>
      <c r="G55" s="22">
        <f>SUM(H55:U55)</f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</row>
    <row r="56" spans="1:21" x14ac:dyDescent="0.3">
      <c r="A56" s="25" t="s">
        <v>40</v>
      </c>
      <c r="B56" s="25" t="s">
        <v>70</v>
      </c>
      <c r="C56" s="19" t="s">
        <v>99</v>
      </c>
      <c r="D56" s="20"/>
      <c r="E56" s="22">
        <v>4170017.59</v>
      </c>
      <c r="F56" s="20"/>
      <c r="G56" s="22">
        <f>SUM(H56:U56)</f>
        <v>4170017.5982451132</v>
      </c>
      <c r="H56" s="22">
        <v>-368739.80000002001</v>
      </c>
      <c r="I56" s="22">
        <v>102176.02</v>
      </c>
      <c r="J56" s="22">
        <v>954914</v>
      </c>
      <c r="K56" s="22">
        <v>0</v>
      </c>
      <c r="L56" s="22">
        <v>0</v>
      </c>
      <c r="M56" s="22">
        <v>0</v>
      </c>
      <c r="N56" s="22">
        <v>3314947.0082451329</v>
      </c>
      <c r="O56" s="22">
        <v>166720.37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</row>
    <row r="57" spans="1:21" x14ac:dyDescent="0.3">
      <c r="A57" s="18" t="s">
        <v>100</v>
      </c>
      <c r="B57" s="18" t="s">
        <v>101</v>
      </c>
      <c r="C57" s="19" t="s">
        <v>102</v>
      </c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</row>
    <row r="58" spans="1:21" x14ac:dyDescent="0.3">
      <c r="A58" s="18" t="s">
        <v>103</v>
      </c>
      <c r="B58" s="18" t="s">
        <v>104</v>
      </c>
      <c r="C58" s="19" t="s">
        <v>105</v>
      </c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</row>
    <row r="59" spans="1:21" x14ac:dyDescent="0.3">
      <c r="C59" s="27"/>
      <c r="D59" s="27"/>
      <c r="E59" s="6"/>
      <c r="F59" s="6"/>
    </row>
    <row r="60" spans="1:21" x14ac:dyDescent="0.3">
      <c r="A60" s="28" t="s">
        <v>106</v>
      </c>
      <c r="B60" s="28"/>
      <c r="C60" s="27"/>
      <c r="D60" s="27"/>
      <c r="E60" s="5"/>
      <c r="F60" s="5"/>
      <c r="H60" s="6"/>
    </row>
    <row r="61" spans="1:21" x14ac:dyDescent="0.3">
      <c r="A61" s="29" t="s">
        <v>107</v>
      </c>
      <c r="B61" s="29"/>
      <c r="C61" s="27"/>
      <c r="D61" s="27"/>
      <c r="E61" s="6"/>
      <c r="F61" s="6"/>
      <c r="G61" s="6"/>
      <c r="H61" s="6"/>
    </row>
    <row r="62" spans="1:21" x14ac:dyDescent="0.3">
      <c r="A62" s="28" t="s">
        <v>174</v>
      </c>
      <c r="B62" s="28"/>
      <c r="E62" s="6"/>
      <c r="F62" s="6"/>
      <c r="G62" s="6"/>
      <c r="H62" s="4"/>
    </row>
    <row r="63" spans="1:21" x14ac:dyDescent="0.3">
      <c r="E63" s="6"/>
      <c r="F63" s="6"/>
      <c r="G63" s="6"/>
      <c r="H63" s="6"/>
    </row>
    <row r="64" spans="1:21" x14ac:dyDescent="0.3">
      <c r="A64" s="31" t="s">
        <v>109</v>
      </c>
      <c r="B64" s="31"/>
      <c r="E64" s="6"/>
      <c r="F64" s="6"/>
      <c r="G64" s="6"/>
      <c r="H64" s="6"/>
    </row>
    <row r="65" spans="1:21" x14ac:dyDescent="0.3">
      <c r="A65" s="31" t="s">
        <v>225</v>
      </c>
      <c r="E65" s="5"/>
      <c r="F65" s="5"/>
      <c r="H65" s="6"/>
    </row>
    <row r="66" spans="1:21" x14ac:dyDescent="0.3">
      <c r="E66" s="5"/>
      <c r="F66" s="5"/>
      <c r="H66" s="6"/>
    </row>
    <row r="67" spans="1:21" x14ac:dyDescent="0.3">
      <c r="E67" s="5"/>
      <c r="F67" s="5"/>
      <c r="H67" s="6"/>
    </row>
    <row r="68" spans="1:21" x14ac:dyDescent="0.3">
      <c r="E68" s="5"/>
      <c r="F68" s="5"/>
      <c r="H68" s="6"/>
    </row>
    <row r="69" spans="1:21" x14ac:dyDescent="0.3">
      <c r="E69" s="6"/>
      <c r="F69" s="6"/>
    </row>
    <row r="70" spans="1:21" x14ac:dyDescent="0.3">
      <c r="E70" s="6"/>
      <c r="F70" s="6"/>
    </row>
    <row r="71" spans="1:21" x14ac:dyDescent="0.3">
      <c r="E71" s="6"/>
      <c r="F71" s="6"/>
    </row>
    <row r="72" spans="1:21" x14ac:dyDescent="0.3">
      <c r="E72" s="6"/>
      <c r="F72" s="6"/>
    </row>
    <row r="73" spans="1:21" x14ac:dyDescent="0.3">
      <c r="E73" s="6"/>
      <c r="F73" s="6"/>
    </row>
    <row r="74" spans="1:21" x14ac:dyDescent="0.3">
      <c r="E74" s="6"/>
      <c r="F74" s="6"/>
    </row>
    <row r="75" spans="1:21" x14ac:dyDescent="0.3">
      <c r="E75" s="6"/>
      <c r="F75" s="6"/>
    </row>
    <row r="76" spans="1:21" s="5" customFormat="1" x14ac:dyDescent="0.3">
      <c r="A76" s="6"/>
      <c r="B76" s="6"/>
      <c r="C76" s="6"/>
      <c r="D76" s="6"/>
      <c r="E76" s="6"/>
      <c r="F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</row>
  </sheetData>
  <pageMargins left="0.7" right="0.7" top="0.75" bottom="0.75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22</vt:i4>
      </vt:variant>
      <vt:variant>
        <vt:lpstr>Pomenované rozsahy</vt:lpstr>
      </vt:variant>
      <vt:variant>
        <vt:i4>110</vt:i4>
      </vt:variant>
    </vt:vector>
  </HeadingPairs>
  <TitlesOfParts>
    <vt:vector size="132" baseType="lpstr">
      <vt:lpstr>S.05.01.01 NL</vt:lpstr>
      <vt:lpstr>S.05.01.01 L</vt:lpstr>
      <vt:lpstr>S.05.01.01 NL C0010</vt:lpstr>
      <vt:lpstr>S.05.01.01 NL C0020</vt:lpstr>
      <vt:lpstr>S.05.01.01 NL C0030</vt:lpstr>
      <vt:lpstr>S.05.01.01 NL C0040</vt:lpstr>
      <vt:lpstr>S.05.01.01 NL C0050</vt:lpstr>
      <vt:lpstr>S.05.01.01 NL C0060</vt:lpstr>
      <vt:lpstr>S.05.01.01 NL C0070</vt:lpstr>
      <vt:lpstr>S.05.01.01 NL C0080</vt:lpstr>
      <vt:lpstr>S.05.01.01 NL C0090</vt:lpstr>
      <vt:lpstr>S.05.01.01 NL C0100</vt:lpstr>
      <vt:lpstr>S.05.01.01 NL C0110</vt:lpstr>
      <vt:lpstr>S.05.01.01 NL C0120</vt:lpstr>
      <vt:lpstr>S.05.01.01 L 0210</vt:lpstr>
      <vt:lpstr>S.05.01.01 L 0220</vt:lpstr>
      <vt:lpstr>S.05.01.01 L 0230</vt:lpstr>
      <vt:lpstr>S.05.01.01 L 0240</vt:lpstr>
      <vt:lpstr>S.05.01.01 L 0250</vt:lpstr>
      <vt:lpstr>S.05.01.01 L 0260</vt:lpstr>
      <vt:lpstr>S.05.01.01 L 0270</vt:lpstr>
      <vt:lpstr>S.05.01.01 L 0280</vt:lpstr>
      <vt:lpstr>'S.05.01.01 L'!S.05.01.01</vt:lpstr>
      <vt:lpstr>'S.05.01.01 L 0210'!S.05.01.01</vt:lpstr>
      <vt:lpstr>'S.05.01.01 L 0220'!S.05.01.01</vt:lpstr>
      <vt:lpstr>'S.05.01.01 L 0230'!S.05.01.01</vt:lpstr>
      <vt:lpstr>'S.05.01.01 L 0240'!S.05.01.01</vt:lpstr>
      <vt:lpstr>'S.05.01.01 L 0250'!S.05.01.01</vt:lpstr>
      <vt:lpstr>'S.05.01.01 L 0260'!S.05.01.01</vt:lpstr>
      <vt:lpstr>'S.05.01.01 L 0270'!S.05.01.01</vt:lpstr>
      <vt:lpstr>'S.05.01.01 L 0280'!S.05.01.01</vt:lpstr>
      <vt:lpstr>'S.05.01.01 NL'!S.05.01.01</vt:lpstr>
      <vt:lpstr>'S.05.01.01 NL C0010'!S.05.01.01</vt:lpstr>
      <vt:lpstr>'S.05.01.01 NL C0020'!S.05.01.01</vt:lpstr>
      <vt:lpstr>'S.05.01.01 NL C0030'!S.05.01.01</vt:lpstr>
      <vt:lpstr>'S.05.01.01 NL C0040'!S.05.01.01</vt:lpstr>
      <vt:lpstr>'S.05.01.01 NL C0050'!S.05.01.01</vt:lpstr>
      <vt:lpstr>'S.05.01.01 NL C0060'!S.05.01.01</vt:lpstr>
      <vt:lpstr>'S.05.01.01 NL C0070'!S.05.01.01</vt:lpstr>
      <vt:lpstr>'S.05.01.01 NL C0080'!S.05.01.01</vt:lpstr>
      <vt:lpstr>'S.05.01.01 NL C0090'!S.05.01.01</vt:lpstr>
      <vt:lpstr>'S.05.01.01 NL C0100'!S.05.01.01</vt:lpstr>
      <vt:lpstr>'S.05.01.01 NL C0110'!S.05.01.01</vt:lpstr>
      <vt:lpstr>'S.05.01.01 NL C0120'!S.05.01.01</vt:lpstr>
      <vt:lpstr>'S.05.01.01 NL'!S.05.01.01.01.TC</vt:lpstr>
      <vt:lpstr>'S.05.01.01 NL C0010'!S.05.01.01.01.TC</vt:lpstr>
      <vt:lpstr>'S.05.01.01 NL C0020'!S.05.01.01.01.TC</vt:lpstr>
      <vt:lpstr>'S.05.01.01 NL C0030'!S.05.01.01.01.TC</vt:lpstr>
      <vt:lpstr>'S.05.01.01 NL C0040'!S.05.01.01.01.TC</vt:lpstr>
      <vt:lpstr>'S.05.01.01 NL C0050'!S.05.01.01.01.TC</vt:lpstr>
      <vt:lpstr>'S.05.01.01 NL C0060'!S.05.01.01.01.TC</vt:lpstr>
      <vt:lpstr>'S.05.01.01 NL C0070'!S.05.01.01.01.TC</vt:lpstr>
      <vt:lpstr>'S.05.01.01 NL C0080'!S.05.01.01.01.TC</vt:lpstr>
      <vt:lpstr>'S.05.01.01 NL C0090'!S.05.01.01.01.TC</vt:lpstr>
      <vt:lpstr>'S.05.01.01 NL C0100'!S.05.01.01.01.TC</vt:lpstr>
      <vt:lpstr>'S.05.01.01 NL C0110'!S.05.01.01.01.TC</vt:lpstr>
      <vt:lpstr>'S.05.01.01 NL C0120'!S.05.01.01.01.TC</vt:lpstr>
      <vt:lpstr>'S.05.01.01 NL'!S.05.01.01.01.TL</vt:lpstr>
      <vt:lpstr>'S.05.01.01 NL C0010'!S.05.01.01.01.TL</vt:lpstr>
      <vt:lpstr>'S.05.01.01 NL C0020'!S.05.01.01.01.TL</vt:lpstr>
      <vt:lpstr>'S.05.01.01 NL C0030'!S.05.01.01.01.TL</vt:lpstr>
      <vt:lpstr>'S.05.01.01 NL C0040'!S.05.01.01.01.TL</vt:lpstr>
      <vt:lpstr>'S.05.01.01 NL C0050'!S.05.01.01.01.TL</vt:lpstr>
      <vt:lpstr>'S.05.01.01 NL C0060'!S.05.01.01.01.TL</vt:lpstr>
      <vt:lpstr>'S.05.01.01 NL C0070'!S.05.01.01.01.TL</vt:lpstr>
      <vt:lpstr>'S.05.01.01 NL C0080'!S.05.01.01.01.TL</vt:lpstr>
      <vt:lpstr>'S.05.01.01 NL C0090'!S.05.01.01.01.TL</vt:lpstr>
      <vt:lpstr>'S.05.01.01 NL C0100'!S.05.01.01.01.TL</vt:lpstr>
      <vt:lpstr>'S.05.01.01 NL C0110'!S.05.01.01.01.TL</vt:lpstr>
      <vt:lpstr>'S.05.01.01 NL C0120'!S.05.01.01.01.TL</vt:lpstr>
      <vt:lpstr>'S.05.01.01 NL'!S.05.01.01.01.TLC</vt:lpstr>
      <vt:lpstr>'S.05.01.01 NL C0010'!S.05.01.01.01.TLC</vt:lpstr>
      <vt:lpstr>'S.05.01.01 NL C0020'!S.05.01.01.01.TLC</vt:lpstr>
      <vt:lpstr>'S.05.01.01 NL C0030'!S.05.01.01.01.TLC</vt:lpstr>
      <vt:lpstr>'S.05.01.01 NL C0040'!S.05.01.01.01.TLC</vt:lpstr>
      <vt:lpstr>'S.05.01.01 NL C0050'!S.05.01.01.01.TLC</vt:lpstr>
      <vt:lpstr>'S.05.01.01 NL C0060'!S.05.01.01.01.TLC</vt:lpstr>
      <vt:lpstr>'S.05.01.01 NL C0070'!S.05.01.01.01.TLC</vt:lpstr>
      <vt:lpstr>'S.05.01.01 NL C0080'!S.05.01.01.01.TLC</vt:lpstr>
      <vt:lpstr>'S.05.01.01 NL C0090'!S.05.01.01.01.TLC</vt:lpstr>
      <vt:lpstr>'S.05.01.01 NL C0100'!S.05.01.01.01.TLC</vt:lpstr>
      <vt:lpstr>'S.05.01.01 NL C0110'!S.05.01.01.01.TLC</vt:lpstr>
      <vt:lpstr>'S.05.01.01 NL C0120'!S.05.01.01.01.TLC</vt:lpstr>
      <vt:lpstr>'S.05.01.01 L'!S.05.01.01.02.TC</vt:lpstr>
      <vt:lpstr>'S.05.01.01 L 0210'!S.05.01.01.02.TC</vt:lpstr>
      <vt:lpstr>'S.05.01.01 L 0220'!S.05.01.01.02.TC</vt:lpstr>
      <vt:lpstr>'S.05.01.01 L 0230'!S.05.01.01.02.TC</vt:lpstr>
      <vt:lpstr>'S.05.01.01 L 0240'!S.05.01.01.02.TC</vt:lpstr>
      <vt:lpstr>'S.05.01.01 L 0250'!S.05.01.01.02.TC</vt:lpstr>
      <vt:lpstr>'S.05.01.01 L 0260'!S.05.01.01.02.TC</vt:lpstr>
      <vt:lpstr>'S.05.01.01 L 0270'!S.05.01.01.02.TC</vt:lpstr>
      <vt:lpstr>'S.05.01.01 L 0280'!S.05.01.01.02.TC</vt:lpstr>
      <vt:lpstr>'S.05.01.01 L'!S.05.01.01.02.TL</vt:lpstr>
      <vt:lpstr>'S.05.01.01 L 0210'!S.05.01.01.02.TL</vt:lpstr>
      <vt:lpstr>'S.05.01.01 L 0220'!S.05.01.01.02.TL</vt:lpstr>
      <vt:lpstr>'S.05.01.01 L 0230'!S.05.01.01.02.TL</vt:lpstr>
      <vt:lpstr>'S.05.01.01 L 0240'!S.05.01.01.02.TL</vt:lpstr>
      <vt:lpstr>'S.05.01.01 L 0250'!S.05.01.01.02.TL</vt:lpstr>
      <vt:lpstr>'S.05.01.01 L 0260'!S.05.01.01.02.TL</vt:lpstr>
      <vt:lpstr>'S.05.01.01 L 0270'!S.05.01.01.02.TL</vt:lpstr>
      <vt:lpstr>'S.05.01.01 L 0280'!S.05.01.01.02.TL</vt:lpstr>
      <vt:lpstr>'S.05.01.01 L'!S.05.01.01.02.TLC</vt:lpstr>
      <vt:lpstr>'S.05.01.01 L 0210'!S.05.01.01.02.TLC</vt:lpstr>
      <vt:lpstr>'S.05.01.01 L 0220'!S.05.01.01.02.TLC</vt:lpstr>
      <vt:lpstr>'S.05.01.01 L 0230'!S.05.01.01.02.TLC</vt:lpstr>
      <vt:lpstr>'S.05.01.01 L 0240'!S.05.01.01.02.TLC</vt:lpstr>
      <vt:lpstr>'S.05.01.01 L 0250'!S.05.01.01.02.TLC</vt:lpstr>
      <vt:lpstr>'S.05.01.01 L 0260'!S.05.01.01.02.TLC</vt:lpstr>
      <vt:lpstr>'S.05.01.01 L 0270'!S.05.01.01.02.TLC</vt:lpstr>
      <vt:lpstr>'S.05.01.01 L 0280'!S.05.01.01.02.TLC</vt:lpstr>
      <vt:lpstr>'S.05.01.01 L'!S.05.01.01.VC</vt:lpstr>
      <vt:lpstr>'S.05.01.01 L 0210'!S.05.01.01.VC</vt:lpstr>
      <vt:lpstr>'S.05.01.01 L 0220'!S.05.01.01.VC</vt:lpstr>
      <vt:lpstr>'S.05.01.01 L 0230'!S.05.01.01.VC</vt:lpstr>
      <vt:lpstr>'S.05.01.01 L 0240'!S.05.01.01.VC</vt:lpstr>
      <vt:lpstr>'S.05.01.01 L 0250'!S.05.01.01.VC</vt:lpstr>
      <vt:lpstr>'S.05.01.01 L 0260'!S.05.01.01.VC</vt:lpstr>
      <vt:lpstr>'S.05.01.01 L 0270'!S.05.01.01.VC</vt:lpstr>
      <vt:lpstr>'S.05.01.01 L 0280'!S.05.01.01.VC</vt:lpstr>
      <vt:lpstr>'S.05.01.01 NL'!S.05.01.01.VC</vt:lpstr>
      <vt:lpstr>'S.05.01.01 NL C0010'!S.05.01.01.VC</vt:lpstr>
      <vt:lpstr>'S.05.01.01 NL C0020'!S.05.01.01.VC</vt:lpstr>
      <vt:lpstr>'S.05.01.01 NL C0030'!S.05.01.01.VC</vt:lpstr>
      <vt:lpstr>'S.05.01.01 NL C0040'!S.05.01.01.VC</vt:lpstr>
      <vt:lpstr>'S.05.01.01 NL C0050'!S.05.01.01.VC</vt:lpstr>
      <vt:lpstr>'S.05.01.01 NL C0060'!S.05.01.01.VC</vt:lpstr>
      <vt:lpstr>'S.05.01.01 NL C0070'!S.05.01.01.VC</vt:lpstr>
      <vt:lpstr>'S.05.01.01 NL C0080'!S.05.01.01.VC</vt:lpstr>
      <vt:lpstr>'S.05.01.01 NL C0090'!S.05.01.01.VC</vt:lpstr>
      <vt:lpstr>'S.05.01.01 NL C0100'!S.05.01.01.VC</vt:lpstr>
      <vt:lpstr>'S.05.01.01 NL C0110'!S.05.01.01.VC</vt:lpstr>
      <vt:lpstr>'S.05.01.01 NL C0120'!S.05.01.01.VC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jozef.bachnicek</dc:creator>
  <cp:lastModifiedBy>Jozef Bachnicek</cp:lastModifiedBy>
  <dcterms:created xsi:type="dcterms:W3CDTF">2024-07-02T12:54:32Z</dcterms:created>
  <dcterms:modified xsi:type="dcterms:W3CDTF">2025-10-13T13:16:08Z</dcterms:modified>
</cp:coreProperties>
</file>